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LABORATORIOS KEMEX\Difusion\"/>
    </mc:Choice>
  </mc:AlternateContent>
  <bookViews>
    <workbookView xWindow="0" yWindow="0" windowWidth="20490" windowHeight="7620" activeTab="1"/>
  </bookViews>
  <sheets>
    <sheet name="CLASE A (ARS)" sheetId="2" r:id="rId1"/>
    <sheet name="CLASE B (DL)" sheetId="1" r:id="rId2"/>
  </sheets>
  <definedNames>
    <definedName name="_xlnm.Print_Area" localSheetId="0">'CLASE A (ARS)'!$E$1:$Q$40</definedName>
    <definedName name="_xlnm.Print_Area" localSheetId="1">'CLASE B (DL)'!$E$1:$Q$42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W41" i="1"/>
  <c r="W40" i="1"/>
  <c r="W37" i="1"/>
  <c r="W38" i="1"/>
  <c r="W39" i="1"/>
  <c r="W36" i="1"/>
  <c r="V37" i="1"/>
  <c r="V38" i="1"/>
  <c r="V39" i="1"/>
  <c r="V36" i="1"/>
  <c r="U37" i="1"/>
  <c r="U38" i="1"/>
  <c r="U39" i="1"/>
  <c r="U36" i="1"/>
  <c r="B26" i="2"/>
  <c r="L32" i="2"/>
  <c r="R31" i="2"/>
  <c r="P30" i="2"/>
  <c r="J30" i="2" s="1"/>
  <c r="C30" i="2"/>
  <c r="D30" i="2" s="1"/>
  <c r="P29" i="2"/>
  <c r="J29" i="2" s="1"/>
  <c r="C29" i="2"/>
  <c r="D29" i="2" s="1"/>
  <c r="P28" i="2"/>
  <c r="J28" i="2" s="1"/>
  <c r="C28" i="2"/>
  <c r="D28" i="2" s="1"/>
  <c r="M27" i="2"/>
  <c r="M28" i="2" s="1"/>
  <c r="M29" i="2" s="1"/>
  <c r="M30" i="2" s="1"/>
  <c r="J27" i="2"/>
  <c r="R26" i="2"/>
  <c r="O26" i="2"/>
  <c r="N26" i="2"/>
  <c r="T26" i="2" s="1"/>
  <c r="J26" i="2"/>
  <c r="J25" i="2" s="1"/>
  <c r="F26" i="2"/>
  <c r="G26" i="2" s="1"/>
  <c r="C27" i="2"/>
  <c r="M25" i="2"/>
  <c r="K20" i="2"/>
  <c r="K19" i="2"/>
  <c r="K18" i="2"/>
  <c r="K17" i="2"/>
  <c r="H14" i="2"/>
  <c r="E26" i="2" s="1"/>
  <c r="L32" i="1"/>
  <c r="R31" i="1"/>
  <c r="J30" i="1"/>
  <c r="C30" i="1"/>
  <c r="D30" i="1" s="1"/>
  <c r="J29" i="1"/>
  <c r="C29" i="1"/>
  <c r="D29" i="1" s="1"/>
  <c r="J28" i="1"/>
  <c r="C28" i="1"/>
  <c r="D28" i="1" s="1"/>
  <c r="M27" i="1"/>
  <c r="J27" i="1"/>
  <c r="R26" i="1"/>
  <c r="O26" i="1"/>
  <c r="N26" i="1"/>
  <c r="T26" i="1" s="1"/>
  <c r="J26" i="1"/>
  <c r="F26" i="1"/>
  <c r="B26" i="1"/>
  <c r="C27" i="1" s="1"/>
  <c r="D27" i="1" s="1"/>
  <c r="M25" i="1"/>
  <c r="J25" i="1"/>
  <c r="K20" i="1"/>
  <c r="K19" i="1"/>
  <c r="K18" i="1"/>
  <c r="K17" i="1"/>
  <c r="P14" i="1"/>
  <c r="H14" i="1"/>
  <c r="E26" i="1" s="1"/>
  <c r="C31" i="2" l="1"/>
  <c r="D27" i="2"/>
  <c r="D31" i="2" s="1"/>
  <c r="F27" i="2"/>
  <c r="K21" i="2"/>
  <c r="M28" i="1"/>
  <c r="K21" i="1"/>
  <c r="F27" i="1"/>
  <c r="G27" i="1" s="1"/>
  <c r="G26" i="1"/>
  <c r="D31" i="1"/>
  <c r="F28" i="2" l="1"/>
  <c r="G27" i="2"/>
  <c r="H27" i="2"/>
  <c r="K27" i="2" s="1"/>
  <c r="L17" i="2" s="1"/>
  <c r="M29" i="1"/>
  <c r="F28" i="1"/>
  <c r="G28" i="1" s="1"/>
  <c r="H27" i="1"/>
  <c r="J17" i="1"/>
  <c r="I27" i="1"/>
  <c r="R27" i="1" s="1"/>
  <c r="E27" i="1"/>
  <c r="N27" i="2" l="1"/>
  <c r="I27" i="2"/>
  <c r="R27" i="2" s="1"/>
  <c r="E27" i="2"/>
  <c r="J17" i="2"/>
  <c r="M17" i="2"/>
  <c r="F29" i="2"/>
  <c r="H28" i="2"/>
  <c r="K28" i="2" s="1"/>
  <c r="L18" i="2" s="1"/>
  <c r="M18" i="2" s="1"/>
  <c r="G28" i="2"/>
  <c r="M30" i="1"/>
  <c r="H28" i="1"/>
  <c r="K28" i="1" s="1"/>
  <c r="L18" i="1" s="1"/>
  <c r="M18" i="1" s="1"/>
  <c r="F29" i="1"/>
  <c r="F30" i="1" s="1"/>
  <c r="H11" i="1" s="1"/>
  <c r="K27" i="1"/>
  <c r="L17" i="1" s="1"/>
  <c r="M17" i="1" s="1"/>
  <c r="J18" i="1"/>
  <c r="I28" i="1"/>
  <c r="R28" i="1" s="1"/>
  <c r="E28" i="1"/>
  <c r="G29" i="1" l="1"/>
  <c r="F30" i="2"/>
  <c r="H11" i="2" s="1"/>
  <c r="H29" i="2"/>
  <c r="K29" i="2" s="1"/>
  <c r="L19" i="2" s="1"/>
  <c r="M19" i="2" s="1"/>
  <c r="G29" i="2"/>
  <c r="J18" i="2"/>
  <c r="N28" i="2"/>
  <c r="E28" i="2"/>
  <c r="I28" i="2"/>
  <c r="R28" i="2" s="1"/>
  <c r="T27" i="2"/>
  <c r="O27" i="2"/>
  <c r="H29" i="1"/>
  <c r="K29" i="1" s="1"/>
  <c r="L19" i="1" s="1"/>
  <c r="M19" i="1" s="1"/>
  <c r="N27" i="1"/>
  <c r="T27" i="1" s="1"/>
  <c r="I29" i="1"/>
  <c r="R29" i="1" s="1"/>
  <c r="E29" i="1"/>
  <c r="J19" i="1"/>
  <c r="G30" i="1"/>
  <c r="H30" i="1"/>
  <c r="N28" i="1"/>
  <c r="J19" i="2" l="1"/>
  <c r="N29" i="2"/>
  <c r="I29" i="2"/>
  <c r="R29" i="2" s="1"/>
  <c r="E29" i="2"/>
  <c r="O28" i="2"/>
  <c r="T28" i="2"/>
  <c r="H30" i="2"/>
  <c r="K30" i="2" s="1"/>
  <c r="L20" i="2" s="1"/>
  <c r="M20" i="2" s="1"/>
  <c r="G30" i="2"/>
  <c r="O27" i="1"/>
  <c r="O28" i="1"/>
  <c r="T28" i="1"/>
  <c r="K30" i="1"/>
  <c r="L20" i="1" s="1"/>
  <c r="J20" i="1"/>
  <c r="I30" i="1"/>
  <c r="R30" i="1" s="1"/>
  <c r="E30" i="1"/>
  <c r="N29" i="1"/>
  <c r="T29" i="2" l="1"/>
  <c r="O29" i="2"/>
  <c r="J20" i="2"/>
  <c r="N30" i="2"/>
  <c r="E30" i="2"/>
  <c r="I30" i="2"/>
  <c r="R30" i="2" s="1"/>
  <c r="M20" i="1"/>
  <c r="N30" i="1"/>
  <c r="T29" i="1"/>
  <c r="O29" i="1"/>
  <c r="O30" i="2" l="1"/>
  <c r="L10" i="2" s="1"/>
  <c r="L11" i="2" s="1"/>
  <c r="T30" i="2"/>
  <c r="O30" i="1"/>
  <c r="T30" i="1"/>
  <c r="L21" i="1"/>
  <c r="M21" i="1" s="1"/>
  <c r="L10" i="1" l="1"/>
  <c r="L11" i="1" s="1"/>
  <c r="O32" i="1"/>
  <c r="L21" i="2" l="1"/>
  <c r="M21" i="2" s="1"/>
  <c r="S31" i="1"/>
  <c r="S27" i="1"/>
  <c r="U27" i="1" s="1"/>
  <c r="S29" i="1"/>
  <c r="U29" i="1" s="1"/>
  <c r="V29" i="1" s="1"/>
  <c r="S24" i="1"/>
  <c r="S26" i="1"/>
  <c r="U26" i="1" s="1"/>
  <c r="V26" i="1" s="1"/>
  <c r="S30" i="1"/>
  <c r="U30" i="1" s="1"/>
  <c r="V30" i="1" s="1"/>
  <c r="S28" i="1"/>
  <c r="U28" i="1" s="1"/>
  <c r="V28" i="1" s="1"/>
  <c r="U32" i="1" l="1"/>
  <c r="V27" i="1"/>
  <c r="V32" i="1" s="1"/>
  <c r="O32" i="2" l="1"/>
  <c r="S31" i="2" l="1"/>
  <c r="S30" i="2"/>
  <c r="U30" i="2" s="1"/>
  <c r="V30" i="2" s="1"/>
  <c r="S29" i="2"/>
  <c r="U29" i="2" s="1"/>
  <c r="V29" i="2" s="1"/>
  <c r="S27" i="2"/>
  <c r="U27" i="2" s="1"/>
  <c r="S24" i="2"/>
  <c r="S26" i="2"/>
  <c r="U26" i="2" s="1"/>
  <c r="V26" i="2" s="1"/>
  <c r="S28" i="2"/>
  <c r="U28" i="2" s="1"/>
  <c r="V28" i="2" s="1"/>
  <c r="U32" i="2" l="1"/>
  <c r="V27" i="2"/>
  <c r="V32" i="2" s="1"/>
  <c r="L12" i="2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<sst xmlns="http://schemas.openxmlformats.org/spreadsheetml/2006/main" count="83" uniqueCount="49">
  <si>
    <t>Fecha de Emisión:</t>
  </si>
  <si>
    <t>TIR:</t>
  </si>
  <si>
    <t>Moneda:</t>
  </si>
  <si>
    <t>Dólar Linked</t>
  </si>
  <si>
    <t>Fecha de Vto:</t>
  </si>
  <si>
    <t>Cupón:</t>
  </si>
  <si>
    <t>Fijo a licitar</t>
  </si>
  <si>
    <t>V/N:</t>
  </si>
  <si>
    <t>TC de Integración:</t>
  </si>
  <si>
    <t>Duration (meses):</t>
  </si>
  <si>
    <t>Precio a licitar:</t>
  </si>
  <si>
    <t>Fecha:</t>
  </si>
  <si>
    <t>Plazo (meses):</t>
  </si>
  <si>
    <t>Pesos a Ingegrar:</t>
  </si>
  <si>
    <t>Fecha</t>
  </si>
  <si>
    <t>Amortización</t>
  </si>
  <si>
    <t>Interes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</si>
  <si>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</si>
  <si>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</si>
  <si>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</si>
  <si>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</si>
  <si>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</si>
  <si>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</si>
  <si>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</si>
  <si>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</si>
  <si>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</si>
  <si>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</si>
  <si>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</si>
  <si>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</si>
  <si>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</si>
  <si>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</si>
  <si>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</si>
  <si>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</si>
  <si>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</si>
  <si>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</si>
  <si>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intereses</t>
  </si>
  <si>
    <t>capital</t>
  </si>
  <si>
    <t>TNA:</t>
  </si>
  <si>
    <t>Pesos</t>
  </si>
  <si>
    <t>Precio de Emisión</t>
  </si>
  <si>
    <t>Badlar + Margen</t>
  </si>
  <si>
    <t>Margen a Licitar</t>
  </si>
  <si>
    <t>Intereses:</t>
  </si>
  <si>
    <t>Amortizaciones</t>
  </si>
  <si>
    <t>Intereses</t>
  </si>
  <si>
    <t>Badlar Proyectada</t>
  </si>
  <si>
    <t>Semestrales</t>
  </si>
  <si>
    <t>ON Pyme CNV Garantizadas Laboratorio Kemex Serie I - Clase A</t>
  </si>
  <si>
    <t>ON Pyme CNV Garantizadas Laboratorio Kemex Serie I - Clase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</si>
</sst>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&quot;$&quot;\ #,##0.0000;[Red]\-&quot;$&quot;\ #,##0.0000"/>
    <numFmt numFmtId="168" formatCode="[$-F800]dddd\,\ mmmm\ dd\,\ yyyy"/>
    <numFmt numFmtId="169" formatCode="0.00000%"/>
    <numFmt numFmtId="170" formatCode="_ * #,##0.00_ ;_ * \-#,##0.00_ ;_ * &quot;-&quot;??_ ;_ @_ "/>
    <numFmt numFmtId="171" formatCode="#,##0.000000_ ;[Red]\-#,##0.000000\ "/>
    <numFmt numFmtId="172" formatCode="_ * #,##0_ ;_ * \-#,##0_ ;_ * &quot;-&quot;??_ ;_ @_ "/>
    <numFmt numFmtId="173" formatCode="#,##0.00_ ;[Red]\-#,##0.00\ "/>
    <numFmt numFmtId="188" formatCode="0.000%"/>
    <numFmt numFmtId="193" formatCode="#,##0.0000;[Red]\-#,##0.0000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2" applyFont="1" applyProtection="1"/>
    <xf numFmtId="0" fontId="2" fillId="0" borderId="0" xfId="0" applyFont="1" applyBorder="1" applyProtection="1"/>
    <xf numFmtId="0" fontId="5" fillId="2" borderId="4" xfId="0" applyFont="1" applyFill="1" applyBorder="1" applyAlignment="1" applyProtection="1">
      <alignment horizontal="right"/>
    </xf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10" fontId="5" fillId="2" borderId="5" xfId="0" applyNumberFormat="1" applyFont="1" applyFill="1" applyBorder="1" applyAlignment="1" applyProtection="1">
      <alignment horizontal="center"/>
    </xf>
    <xf numFmtId="10" fontId="5" fillId="2" borderId="6" xfId="0" applyNumberFormat="1" applyFont="1" applyFill="1" applyBorder="1" applyAlignment="1" applyProtection="1">
      <alignment horizontal="center"/>
    </xf>
    <xf numFmtId="165" fontId="2" fillId="3" borderId="0" xfId="0" applyNumberFormat="1" applyFont="1" applyFill="1" applyBorder="1" applyProtection="1"/>
    <xf numFmtId="0" fontId="5" fillId="2" borderId="7" xfId="0" applyFont="1" applyFill="1" applyBorder="1" applyAlignment="1" applyProtection="1">
      <alignment horizontal="right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0" fontId="5" fillId="2" borderId="0" xfId="0" applyNumberFormat="1" applyFont="1" applyFill="1" applyBorder="1" applyAlignment="1" applyProtection="1">
      <alignment horizontal="center"/>
    </xf>
    <xf numFmtId="10" fontId="5" fillId="2" borderId="8" xfId="0" applyNumberFormat="1" applyFont="1" applyFill="1" applyBorder="1" applyAlignment="1" applyProtection="1">
      <alignment horizontal="center"/>
    </xf>
    <xf numFmtId="0" fontId="5" fillId="2" borderId="8" xfId="0" applyNumberFormat="1" applyFont="1" applyFill="1" applyBorder="1" applyAlignment="1" applyProtection="1">
      <alignment horizontal="center"/>
    </xf>
    <xf numFmtId="14" fontId="2" fillId="0" borderId="0" xfId="0" applyNumberFormat="1" applyFont="1" applyProtection="1"/>
    <xf numFmtId="166" fontId="5" fillId="4" borderId="0" xfId="0" applyNumberFormat="1" applyFont="1" applyFill="1" applyBorder="1" applyAlignment="1" applyProtection="1">
      <alignment horizontal="center"/>
      <protection locked="0"/>
    </xf>
    <xf numFmtId="166" fontId="5" fillId="4" borderId="8" xfId="0" applyNumberFormat="1" applyFont="1" applyFill="1" applyBorder="1" applyAlignment="1" applyProtection="1">
      <alignment horizontal="center"/>
      <protection locked="0"/>
    </xf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0" fontId="6" fillId="2" borderId="7" xfId="0" applyFont="1" applyFill="1" applyBorder="1" applyAlignment="1" applyProtection="1">
      <alignment horizontal="right"/>
    </xf>
    <xf numFmtId="167" fontId="6" fillId="2" borderId="0" xfId="3" applyNumberFormat="1" applyFont="1" applyFill="1" applyBorder="1" applyAlignment="1" applyProtection="1">
      <alignment horizontal="center"/>
      <protection locked="0"/>
    </xf>
    <xf numFmtId="165" fontId="5" fillId="4" borderId="0" xfId="2" applyNumberFormat="1" applyFont="1" applyFill="1" applyBorder="1" applyAlignment="1" applyProtection="1">
      <alignment horizontal="center"/>
      <protection locked="0"/>
    </xf>
    <xf numFmtId="165" fontId="5" fillId="4" borderId="8" xfId="2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right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right"/>
    </xf>
    <xf numFmtId="8" fontId="7" fillId="0" borderId="10" xfId="0" applyNumberFormat="1" applyFont="1" applyBorder="1" applyAlignment="1" applyProtection="1">
      <alignment horizontal="center"/>
    </xf>
    <xf numFmtId="8" fontId="7" fillId="0" borderId="11" xfId="0" applyNumberFormat="1" applyFont="1" applyBorder="1" applyAlignment="1" applyProtection="1">
      <alignment horizontal="center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166" fontId="5" fillId="0" borderId="0" xfId="0" applyNumberFormat="1" applyFont="1" applyFill="1" applyBorder="1" applyProtection="1"/>
    <xf numFmtId="0" fontId="5" fillId="2" borderId="12" xfId="0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2" xfId="3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15" fontId="2" fillId="2" borderId="13" xfId="0" applyNumberFormat="1" applyFont="1" applyFill="1" applyBorder="1" applyAlignment="1" applyProtection="1">
      <alignment horizontal="center"/>
    </xf>
    <xf numFmtId="169" fontId="2" fillId="0" borderId="0" xfId="2" applyNumberFormat="1" applyFont="1" applyProtection="1"/>
    <xf numFmtId="165" fontId="2" fillId="0" borderId="0" xfId="2" applyNumberFormat="1" applyFont="1" applyProtection="1"/>
    <xf numFmtId="15" fontId="5" fillId="2" borderId="12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10" fillId="0" borderId="2" xfId="2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40" fontId="11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64" fontId="2" fillId="4" borderId="0" xfId="0" applyNumberFormat="1" applyFont="1" applyFill="1" applyAlignment="1" applyProtection="1">
      <alignment horizontal="center" vertical="center"/>
    </xf>
    <xf numFmtId="170" fontId="2" fillId="0" borderId="0" xfId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horizontal="center" vertic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10" fillId="2" borderId="5" xfId="2" applyNumberFormat="1" applyFont="1" applyFill="1" applyBorder="1" applyAlignment="1" applyProtection="1">
      <alignment horizontal="center"/>
    </xf>
    <xf numFmtId="40" fontId="2" fillId="2" borderId="5" xfId="0" applyNumberFormat="1" applyFont="1" applyFill="1" applyBorder="1" applyAlignment="1" applyProtection="1">
      <alignment horizontal="center" vertical="center"/>
    </xf>
    <xf numFmtId="38" fontId="2" fillId="2" borderId="6" xfId="0" applyNumberFormat="1" applyFont="1" applyFill="1" applyBorder="1" applyAlignment="1" applyProtection="1">
      <alignment horizontal="center" vertical="center"/>
    </xf>
    <xf numFmtId="171" fontId="2" fillId="3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2" fontId="2" fillId="0" borderId="0" xfId="1" applyNumberFormat="1" applyFont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3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38" fontId="2" fillId="2" borderId="8" xfId="0" applyNumberFormat="1" applyFont="1" applyFill="1" applyBorder="1" applyAlignment="1" applyProtection="1">
      <alignment horizont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3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170" fontId="2" fillId="0" borderId="0" xfId="0" applyNumberFormat="1" applyFont="1" applyProtection="1"/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73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4" xfId="0" applyNumberFormat="1" applyFont="1" applyBorder="1" applyAlignment="1" applyProtection="1">
      <alignment horizontal="center"/>
    </xf>
    <xf numFmtId="38" fontId="5" fillId="0" borderId="14" xfId="0" applyNumberFormat="1" applyFont="1" applyBorder="1" applyAlignment="1" applyProtection="1">
      <alignment horizontal="center"/>
    </xf>
    <xf numFmtId="171" fontId="2" fillId="3" borderId="0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/>
    </xf>
    <xf numFmtId="1" fontId="2" fillId="0" borderId="0" xfId="0" applyNumberFormat="1" applyFont="1" applyProtection="1"/>
    <xf numFmtId="3" fontId="5" fillId="2" borderId="12" xfId="3" applyNumberFormat="1" applyFont="1" applyFill="1" applyBorder="1" applyAlignment="1" applyProtection="1">
      <alignment horizontal="center"/>
    </xf>
    <xf numFmtId="3" fontId="2" fillId="0" borderId="7" xfId="3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2" fillId="0" borderId="4" xfId="3" applyNumberFormat="1" applyFont="1" applyFill="1" applyBorder="1" applyAlignment="1" applyProtection="1">
      <alignment horizontal="center"/>
    </xf>
    <xf numFmtId="3" fontId="2" fillId="0" borderId="9" xfId="3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0" fontId="2" fillId="0" borderId="0" xfId="0" applyNumberFormat="1" applyFont="1" applyFill="1" applyBorder="1" applyProtection="1"/>
    <xf numFmtId="10" fontId="2" fillId="0" borderId="0" xfId="2" applyNumberFormat="1" applyFont="1" applyBorder="1" applyProtection="1"/>
    <xf numFmtId="170" fontId="2" fillId="0" borderId="0" xfId="1" applyFont="1" applyBorder="1" applyProtection="1"/>
    <xf numFmtId="0" fontId="2" fillId="0" borderId="0" xfId="0" applyFont="1" applyFill="1" applyBorder="1" applyAlignment="1" applyProtection="1">
      <alignment horizontal="center" vertical="center"/>
    </xf>
    <xf numFmtId="188" fontId="2" fillId="0" borderId="0" xfId="2" applyNumberFormat="1" applyFont="1" applyProtection="1"/>
    <xf numFmtId="0" fontId="5" fillId="2" borderId="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0" borderId="9" xfId="0" applyFont="1" applyBorder="1" applyProtection="1"/>
    <xf numFmtId="2" fontId="5" fillId="2" borderId="0" xfId="0" applyNumberFormat="1" applyFont="1" applyFill="1" applyBorder="1" applyAlignment="1" applyProtection="1">
      <alignment horizontal="center" vertical="center"/>
    </xf>
    <xf numFmtId="2" fontId="5" fillId="2" borderId="8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173" fontId="8" fillId="3" borderId="0" xfId="0" applyNumberFormat="1" applyFont="1" applyFill="1" applyBorder="1" applyAlignment="1" applyProtection="1">
      <alignment horizontal="center" vertical="center"/>
    </xf>
    <xf numFmtId="173" fontId="2" fillId="3" borderId="0" xfId="0" applyNumberFormat="1" applyFont="1" applyFill="1" applyAlignment="1" applyProtection="1">
      <alignment horizontal="center" vertical="center"/>
    </xf>
    <xf numFmtId="0" fontId="2" fillId="0" borderId="0" xfId="4" applyFont="1" applyProtection="1"/>
    <xf numFmtId="0" fontId="2" fillId="2" borderId="0" xfId="4" applyFont="1" applyFill="1" applyProtection="1"/>
    <xf numFmtId="0" fontId="2" fillId="3" borderId="0" xfId="4" applyFont="1" applyFill="1" applyBorder="1" applyProtection="1"/>
    <xf numFmtId="0" fontId="2" fillId="3" borderId="0" xfId="4" applyFont="1" applyFill="1" applyProtection="1"/>
    <xf numFmtId="0" fontId="2" fillId="0" borderId="0" xfId="4" applyFont="1" applyFill="1" applyProtection="1"/>
    <xf numFmtId="9" fontId="2" fillId="0" borderId="0" xfId="5" applyFont="1" applyProtection="1"/>
    <xf numFmtId="0" fontId="3" fillId="2" borderId="1" xfId="4" applyFont="1" applyFill="1" applyBorder="1" applyAlignment="1" applyProtection="1">
      <alignment horizontal="center"/>
    </xf>
    <xf numFmtId="0" fontId="3" fillId="2" borderId="2" xfId="4" applyFont="1" applyFill="1" applyBorder="1" applyAlignment="1" applyProtection="1">
      <alignment horizontal="center"/>
    </xf>
    <xf numFmtId="0" fontId="4" fillId="2" borderId="2" xfId="4" applyFont="1" applyFill="1" applyBorder="1" applyAlignment="1" applyProtection="1"/>
    <xf numFmtId="0" fontId="4" fillId="2" borderId="3" xfId="4" applyFont="1" applyFill="1" applyBorder="1" applyAlignment="1" applyProtection="1"/>
    <xf numFmtId="0" fontId="2" fillId="0" borderId="0" xfId="4" applyFont="1" applyBorder="1" applyProtection="1"/>
    <xf numFmtId="0" fontId="5" fillId="2" borderId="4" xfId="4" applyFont="1" applyFill="1" applyBorder="1" applyAlignment="1" applyProtection="1">
      <alignment horizontal="right"/>
    </xf>
    <xf numFmtId="0" fontId="5" fillId="2" borderId="4" xfId="4" applyFont="1" applyFill="1" applyBorder="1" applyAlignment="1" applyProtection="1">
      <alignment horizontal="right"/>
    </xf>
    <xf numFmtId="0" fontId="5" fillId="2" borderId="5" xfId="4" applyFont="1" applyFill="1" applyBorder="1" applyAlignment="1" applyProtection="1">
      <alignment horizontal="right"/>
    </xf>
    <xf numFmtId="10" fontId="5" fillId="2" borderId="5" xfId="4" applyNumberFormat="1" applyFont="1" applyFill="1" applyBorder="1" applyAlignment="1" applyProtection="1">
      <alignment horizontal="center"/>
    </xf>
    <xf numFmtId="10" fontId="5" fillId="2" borderId="6" xfId="4" applyNumberFormat="1" applyFont="1" applyFill="1" applyBorder="1" applyAlignment="1" applyProtection="1">
      <alignment horizontal="center"/>
    </xf>
    <xf numFmtId="165" fontId="2" fillId="3" borderId="0" xfId="4" applyNumberFormat="1" applyFont="1" applyFill="1" applyBorder="1" applyProtection="1"/>
    <xf numFmtId="0" fontId="5" fillId="2" borderId="7" xfId="4" applyFont="1" applyFill="1" applyBorder="1" applyAlignment="1" applyProtection="1">
      <alignment horizontal="right"/>
    </xf>
    <xf numFmtId="0" fontId="5" fillId="2" borderId="7" xfId="4" applyFont="1" applyFill="1" applyBorder="1" applyAlignment="1" applyProtection="1">
      <alignment horizontal="right"/>
    </xf>
    <xf numFmtId="0" fontId="5" fillId="2" borderId="0" xfId="4" applyFont="1" applyFill="1" applyBorder="1" applyAlignment="1" applyProtection="1">
      <alignment horizontal="right"/>
    </xf>
    <xf numFmtId="10" fontId="5" fillId="2" borderId="0" xfId="4" applyNumberFormat="1" applyFont="1" applyFill="1" applyBorder="1" applyAlignment="1" applyProtection="1">
      <alignment horizontal="center"/>
    </xf>
    <xf numFmtId="10" fontId="5" fillId="2" borderId="8" xfId="4" applyNumberFormat="1" applyFont="1" applyFill="1" applyBorder="1" applyAlignment="1" applyProtection="1">
      <alignment horizontal="center"/>
    </xf>
    <xf numFmtId="0" fontId="5" fillId="2" borderId="8" xfId="4" applyNumberFormat="1" applyFont="1" applyFill="1" applyBorder="1" applyAlignment="1" applyProtection="1">
      <alignment horizontal="center"/>
    </xf>
    <xf numFmtId="14" fontId="2" fillId="0" borderId="0" xfId="4" applyNumberFormat="1" applyFont="1" applyProtection="1"/>
    <xf numFmtId="166" fontId="5" fillId="4" borderId="0" xfId="4" applyNumberFormat="1" applyFont="1" applyFill="1" applyBorder="1" applyAlignment="1" applyProtection="1">
      <alignment horizontal="center"/>
      <protection locked="0"/>
    </xf>
    <xf numFmtId="166" fontId="5" fillId="4" borderId="8" xfId="4" applyNumberFormat="1" applyFont="1" applyFill="1" applyBorder="1" applyAlignment="1" applyProtection="1">
      <alignment horizontal="center"/>
      <protection locked="0"/>
    </xf>
    <xf numFmtId="14" fontId="2" fillId="3" borderId="0" xfId="4" applyNumberFormat="1" applyFont="1" applyFill="1" applyBorder="1" applyProtection="1"/>
    <xf numFmtId="2" fontId="2" fillId="0" borderId="0" xfId="4" applyNumberFormat="1" applyFont="1" applyFill="1" applyProtection="1"/>
    <xf numFmtId="0" fontId="13" fillId="2" borderId="7" xfId="4" applyFont="1" applyFill="1" applyBorder="1" applyAlignment="1" applyProtection="1">
      <alignment horizontal="right"/>
    </xf>
    <xf numFmtId="167" fontId="13" fillId="2" borderId="0" xfId="3" applyNumberFormat="1" applyFont="1" applyFill="1" applyBorder="1" applyAlignment="1" applyProtection="1">
      <alignment horizontal="center"/>
      <protection locked="0"/>
    </xf>
    <xf numFmtId="167" fontId="13" fillId="2" borderId="8" xfId="3" applyNumberFormat="1" applyFont="1" applyFill="1" applyBorder="1" applyAlignment="1" applyProtection="1">
      <alignment horizontal="center"/>
      <protection locked="0"/>
    </xf>
    <xf numFmtId="0" fontId="6" fillId="2" borderId="7" xfId="4" applyFont="1" applyFill="1" applyBorder="1" applyAlignment="1" applyProtection="1">
      <alignment horizontal="right"/>
    </xf>
    <xf numFmtId="0" fontId="6" fillId="2" borderId="0" xfId="4" applyFont="1" applyFill="1" applyBorder="1" applyAlignment="1" applyProtection="1">
      <alignment horizontal="right"/>
    </xf>
    <xf numFmtId="165" fontId="6" fillId="4" borderId="0" xfId="5" applyNumberFormat="1" applyFont="1" applyFill="1" applyBorder="1" applyAlignment="1" applyProtection="1">
      <alignment horizontal="center"/>
      <protection locked="0"/>
    </xf>
    <xf numFmtId="165" fontId="6" fillId="4" borderId="8" xfId="5" applyNumberFormat="1" applyFont="1" applyFill="1" applyBorder="1" applyAlignment="1" applyProtection="1">
      <alignment horizontal="center"/>
      <protection locked="0"/>
    </xf>
    <xf numFmtId="0" fontId="5" fillId="2" borderId="9" xfId="4" applyFont="1" applyFill="1" applyBorder="1" applyAlignment="1" applyProtection="1">
      <alignment horizontal="right"/>
    </xf>
    <xf numFmtId="0" fontId="5" fillId="0" borderId="9" xfId="4" applyFont="1" applyBorder="1" applyAlignment="1" applyProtection="1">
      <alignment horizontal="right"/>
    </xf>
    <xf numFmtId="0" fontId="5" fillId="0" borderId="10" xfId="4" applyFont="1" applyBorder="1" applyAlignment="1" applyProtection="1">
      <alignment horizontal="right"/>
    </xf>
    <xf numFmtId="0" fontId="5" fillId="0" borderId="0" xfId="4" applyFont="1" applyAlignment="1" applyProtection="1">
      <alignment horizontal="right"/>
    </xf>
    <xf numFmtId="166" fontId="5" fillId="0" borderId="0" xfId="4" applyNumberFormat="1" applyFont="1" applyFill="1" applyBorder="1" applyProtection="1"/>
    <xf numFmtId="0" fontId="5" fillId="2" borderId="12" xfId="4" applyFont="1" applyFill="1" applyBorder="1" applyAlignment="1" applyProtection="1">
      <alignment horizontal="center"/>
    </xf>
    <xf numFmtId="0" fontId="5" fillId="2" borderId="3" xfId="4" applyFont="1" applyFill="1" applyBorder="1" applyAlignment="1" applyProtection="1">
      <alignment horizontal="center"/>
    </xf>
    <xf numFmtId="15" fontId="2" fillId="2" borderId="13" xfId="4" applyNumberFormat="1" applyFont="1" applyFill="1" applyBorder="1" applyAlignment="1" applyProtection="1">
      <alignment horizontal="center"/>
    </xf>
    <xf numFmtId="15" fontId="5" fillId="2" borderId="12" xfId="4" applyNumberFormat="1" applyFont="1" applyFill="1" applyBorder="1" applyAlignment="1" applyProtection="1">
      <alignment horizontal="center"/>
    </xf>
    <xf numFmtId="0" fontId="5" fillId="0" borderId="0" xfId="4" applyFont="1" applyBorder="1" applyAlignment="1" applyProtection="1">
      <alignment horizontal="right"/>
    </xf>
    <xf numFmtId="0" fontId="5" fillId="2" borderId="5" xfId="4" applyFont="1" applyFill="1" applyBorder="1" applyAlignment="1" applyProtection="1">
      <alignment horizontal="center" vertical="center" wrapText="1"/>
    </xf>
    <xf numFmtId="0" fontId="5" fillId="2" borderId="5" xfId="4" applyFont="1" applyFill="1" applyBorder="1" applyAlignment="1" applyProtection="1">
      <alignment horizontal="center" vertical="center"/>
    </xf>
    <xf numFmtId="0" fontId="5" fillId="2" borderId="6" xfId="4" applyFont="1" applyFill="1" applyBorder="1" applyAlignment="1" applyProtection="1">
      <alignment horizontal="center" vertical="center" wrapText="1"/>
    </xf>
    <xf numFmtId="0" fontId="8" fillId="3" borderId="0" xfId="4" applyFont="1" applyFill="1" applyBorder="1" applyAlignment="1" applyProtection="1">
      <alignment horizontal="center" vertical="center" wrapText="1"/>
    </xf>
    <xf numFmtId="0" fontId="5" fillId="2" borderId="10" xfId="4" applyFont="1" applyFill="1" applyBorder="1" applyAlignment="1" applyProtection="1">
      <alignment horizontal="center" vertical="center" wrapText="1"/>
    </xf>
    <xf numFmtId="0" fontId="5" fillId="2" borderId="10" xfId="4" applyFont="1" applyFill="1" applyBorder="1" applyAlignment="1" applyProtection="1">
      <alignment horizontal="center" vertical="center"/>
    </xf>
    <xf numFmtId="0" fontId="5" fillId="2" borderId="11" xfId="4" applyFont="1" applyFill="1" applyBorder="1" applyAlignment="1" applyProtection="1">
      <alignment horizontal="center" vertical="center" wrapText="1"/>
    </xf>
    <xf numFmtId="0" fontId="9" fillId="3" borderId="0" xfId="4" applyFont="1" applyFill="1" applyBorder="1" applyAlignment="1" applyProtection="1">
      <alignment horizontal="center" vertical="center" wrapText="1"/>
    </xf>
    <xf numFmtId="165" fontId="5" fillId="3" borderId="0" xfId="5" applyNumberFormat="1" applyFont="1" applyFill="1" applyBorder="1" applyAlignment="1" applyProtection="1">
      <alignment horizontal="center"/>
    </xf>
    <xf numFmtId="0" fontId="2" fillId="0" borderId="0" xfId="4" applyFont="1" applyAlignment="1" applyProtection="1">
      <alignment horizontal="center"/>
    </xf>
    <xf numFmtId="10" fontId="10" fillId="0" borderId="2" xfId="5" applyNumberFormat="1" applyFont="1" applyBorder="1" applyAlignment="1" applyProtection="1">
      <alignment horizontal="center"/>
    </xf>
    <xf numFmtId="0" fontId="5" fillId="0" borderId="10" xfId="4" applyFont="1" applyBorder="1" applyAlignment="1" applyProtection="1">
      <alignment horizontal="center" vertical="center"/>
    </xf>
    <xf numFmtId="40" fontId="11" fillId="0" borderId="10" xfId="4" applyNumberFormat="1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/>
    </xf>
    <xf numFmtId="164" fontId="2" fillId="2" borderId="0" xfId="4" applyNumberFormat="1" applyFont="1" applyFill="1" applyAlignment="1" applyProtection="1">
      <alignment horizontal="center" vertical="center"/>
    </xf>
    <xf numFmtId="170" fontId="2" fillId="0" borderId="0" xfId="6" applyFont="1" applyAlignment="1" applyProtection="1">
      <alignment horizontal="center" vertical="center"/>
    </xf>
    <xf numFmtId="164" fontId="2" fillId="0" borderId="0" xfId="4" applyNumberFormat="1" applyFont="1" applyAlignment="1" applyProtection="1">
      <alignment horizontal="center" vertical="center"/>
    </xf>
    <xf numFmtId="168" fontId="2" fillId="0" borderId="0" xfId="4" applyNumberFormat="1" applyFont="1" applyBorder="1" applyAlignment="1" applyProtection="1">
      <alignment horizontal="center" vertical="center"/>
    </xf>
    <xf numFmtId="15" fontId="2" fillId="2" borderId="4" xfId="4" applyNumberFormat="1" applyFont="1" applyFill="1" applyBorder="1" applyAlignment="1" applyProtection="1">
      <alignment horizontal="center"/>
    </xf>
    <xf numFmtId="38" fontId="2" fillId="2" borderId="0" xfId="4" applyNumberFormat="1" applyFont="1" applyFill="1" applyBorder="1" applyAlignment="1" applyProtection="1">
      <alignment horizontal="center"/>
    </xf>
    <xf numFmtId="38" fontId="2" fillId="2" borderId="5" xfId="4" applyNumberFormat="1" applyFont="1" applyFill="1" applyBorder="1" applyAlignment="1" applyProtection="1">
      <alignment horizontal="center" vertical="center"/>
    </xf>
    <xf numFmtId="10" fontId="10" fillId="2" borderId="5" xfId="5" applyNumberFormat="1" applyFont="1" applyFill="1" applyBorder="1" applyAlignment="1" applyProtection="1">
      <alignment horizontal="center"/>
    </xf>
    <xf numFmtId="40" fontId="2" fillId="2" borderId="5" xfId="4" applyNumberFormat="1" applyFont="1" applyFill="1" applyBorder="1" applyAlignment="1" applyProtection="1">
      <alignment horizontal="center" vertical="center"/>
    </xf>
    <xf numFmtId="38" fontId="2" fillId="2" borderId="6" xfId="4" applyNumberFormat="1" applyFont="1" applyFill="1" applyBorder="1" applyAlignment="1" applyProtection="1">
      <alignment horizontal="center" vertical="center"/>
    </xf>
    <xf numFmtId="171" fontId="2" fillId="3" borderId="0" xfId="4" applyNumberFormat="1" applyFont="1" applyFill="1" applyAlignment="1" applyProtection="1">
      <alignment horizontal="center" vertical="center"/>
    </xf>
    <xf numFmtId="0" fontId="2" fillId="0" borderId="0" xfId="4" applyFont="1" applyFill="1" applyAlignment="1" applyProtection="1">
      <alignment horizontal="center" vertical="center"/>
    </xf>
    <xf numFmtId="0" fontId="2" fillId="0" borderId="0" xfId="4" applyFont="1" applyAlignment="1" applyProtection="1">
      <alignment horizontal="center" vertical="center"/>
    </xf>
    <xf numFmtId="164" fontId="2" fillId="4" borderId="0" xfId="4" applyNumberFormat="1" applyFont="1" applyFill="1" applyAlignment="1" applyProtection="1">
      <alignment horizontal="center" vertical="center"/>
    </xf>
    <xf numFmtId="172" fontId="2" fillId="0" borderId="0" xfId="6" applyNumberFormat="1" applyFont="1" applyAlignment="1" applyProtection="1">
      <alignment horizontal="center" vertical="center"/>
    </xf>
    <xf numFmtId="15" fontId="2" fillId="2" borderId="7" xfId="4" applyNumberFormat="1" applyFont="1" applyFill="1" applyBorder="1" applyAlignment="1" applyProtection="1">
      <alignment horizontal="center"/>
    </xf>
    <xf numFmtId="10" fontId="2" fillId="2" borderId="0" xfId="5" applyNumberFormat="1" applyFont="1" applyFill="1" applyBorder="1" applyAlignment="1" applyProtection="1">
      <alignment horizontal="center"/>
    </xf>
    <xf numFmtId="173" fontId="2" fillId="2" borderId="0" xfId="6" applyNumberFormat="1" applyFont="1" applyFill="1" applyBorder="1" applyAlignment="1" applyProtection="1">
      <alignment horizontal="center"/>
    </xf>
    <xf numFmtId="40" fontId="2" fillId="2" borderId="0" xfId="4" applyNumberFormat="1" applyFont="1" applyFill="1" applyBorder="1" applyAlignment="1" applyProtection="1">
      <alignment horizontal="center"/>
    </xf>
    <xf numFmtId="193" fontId="2" fillId="2" borderId="0" xfId="4" applyNumberFormat="1" applyFont="1" applyFill="1" applyBorder="1" applyAlignment="1" applyProtection="1">
      <alignment horizontal="center"/>
    </xf>
    <xf numFmtId="38" fontId="2" fillId="2" borderId="8" xfId="4" applyNumberFormat="1" applyFont="1" applyFill="1" applyBorder="1" applyAlignment="1" applyProtection="1">
      <alignment horizontal="center"/>
    </xf>
    <xf numFmtId="165" fontId="5" fillId="4" borderId="8" xfId="5" applyNumberFormat="1" applyFont="1" applyFill="1" applyBorder="1" applyAlignment="1" applyProtection="1">
      <alignment horizontal="center"/>
    </xf>
    <xf numFmtId="0" fontId="2" fillId="0" borderId="0" xfId="4" applyFont="1" applyAlignment="1" applyProtection="1">
      <alignment horizontal="right"/>
    </xf>
    <xf numFmtId="170" fontId="2" fillId="0" borderId="0" xfId="4" applyNumberFormat="1" applyFont="1" applyProtection="1"/>
    <xf numFmtId="172" fontId="2" fillId="0" borderId="0" xfId="4" applyNumberFormat="1" applyFont="1" applyProtection="1"/>
    <xf numFmtId="15" fontId="2" fillId="0" borderId="0" xfId="4" applyNumberFormat="1" applyFont="1" applyFill="1" applyBorder="1" applyAlignment="1" applyProtection="1">
      <alignment horizontal="center"/>
    </xf>
    <xf numFmtId="38" fontId="2" fillId="0" borderId="0" xfId="4" applyNumberFormat="1" applyFont="1" applyBorder="1" applyAlignment="1" applyProtection="1">
      <alignment horizontal="center"/>
    </xf>
    <xf numFmtId="40" fontId="2" fillId="0" borderId="0" xfId="4" applyNumberFormat="1" applyFont="1" applyBorder="1" applyAlignment="1" applyProtection="1">
      <alignment horizontal="center"/>
    </xf>
    <xf numFmtId="173" fontId="2" fillId="0" borderId="0" xfId="6" applyNumberFormat="1" applyFont="1" applyBorder="1" applyAlignment="1" applyProtection="1">
      <alignment horizontal="center"/>
    </xf>
    <xf numFmtId="40" fontId="2" fillId="0" borderId="10" xfId="4" applyNumberFormat="1" applyFont="1" applyBorder="1" applyAlignment="1" applyProtection="1">
      <alignment horizontal="center"/>
    </xf>
    <xf numFmtId="38" fontId="2" fillId="0" borderId="10" xfId="4" applyNumberFormat="1" applyFont="1" applyBorder="1" applyAlignment="1" applyProtection="1">
      <alignment horizontal="center"/>
    </xf>
    <xf numFmtId="40" fontId="5" fillId="0" borderId="14" xfId="4" applyNumberFormat="1" applyFont="1" applyBorder="1" applyAlignment="1" applyProtection="1">
      <alignment horizontal="center"/>
    </xf>
    <xf numFmtId="38" fontId="5" fillId="0" borderId="14" xfId="4" applyNumberFormat="1" applyFont="1" applyBorder="1" applyAlignment="1" applyProtection="1">
      <alignment horizontal="center"/>
    </xf>
    <xf numFmtId="171" fontId="2" fillId="3" borderId="0" xfId="4" applyNumberFormat="1" applyFont="1" applyFill="1" applyBorder="1" applyAlignment="1" applyProtection="1">
      <alignment horizontal="center" vertical="center"/>
    </xf>
    <xf numFmtId="38" fontId="2" fillId="2" borderId="5" xfId="4" applyNumberFormat="1" applyFont="1" applyFill="1" applyBorder="1" applyAlignment="1" applyProtection="1">
      <alignment horizontal="center"/>
    </xf>
    <xf numFmtId="15" fontId="2" fillId="2" borderId="9" xfId="4" applyNumberFormat="1" applyFont="1" applyFill="1" applyBorder="1" applyAlignment="1" applyProtection="1">
      <alignment horizontal="center"/>
    </xf>
    <xf numFmtId="38" fontId="2" fillId="2" borderId="10" xfId="4" applyNumberFormat="1" applyFont="1" applyFill="1" applyBorder="1" applyAlignment="1" applyProtection="1">
      <alignment horizontal="center"/>
    </xf>
    <xf numFmtId="10" fontId="2" fillId="2" borderId="10" xfId="5" applyNumberFormat="1" applyFont="1" applyFill="1" applyBorder="1" applyAlignment="1" applyProtection="1">
      <alignment horizontal="center"/>
    </xf>
    <xf numFmtId="173" fontId="2" fillId="2" borderId="10" xfId="6" applyNumberFormat="1" applyFont="1" applyFill="1" applyBorder="1" applyAlignment="1" applyProtection="1">
      <alignment horizontal="center"/>
    </xf>
    <xf numFmtId="40" fontId="2" fillId="2" borderId="10" xfId="4" applyNumberFormat="1" applyFont="1" applyFill="1" applyBorder="1" applyAlignment="1" applyProtection="1">
      <alignment horizontal="center"/>
    </xf>
    <xf numFmtId="193" fontId="2" fillId="2" borderId="10" xfId="4" applyNumberFormat="1" applyFont="1" applyFill="1" applyBorder="1" applyAlignment="1" applyProtection="1">
      <alignment horizontal="center"/>
    </xf>
    <xf numFmtId="38" fontId="2" fillId="2" borderId="11" xfId="4" applyNumberFormat="1" applyFont="1" applyFill="1" applyBorder="1" applyAlignment="1" applyProtection="1">
      <alignment horizontal="center"/>
    </xf>
    <xf numFmtId="165" fontId="5" fillId="4" borderId="11" xfId="5" applyNumberFormat="1" applyFont="1" applyFill="1" applyBorder="1" applyAlignment="1" applyProtection="1">
      <alignment horizontal="center"/>
    </xf>
    <xf numFmtId="0" fontId="5" fillId="0" borderId="1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2" fillId="0" borderId="9" xfId="4" applyFont="1" applyBorder="1" applyProtection="1"/>
    <xf numFmtId="0" fontId="2" fillId="0" borderId="10" xfId="4" applyFont="1" applyBorder="1" applyProtection="1"/>
    <xf numFmtId="0" fontId="2" fillId="0" borderId="11" xfId="4" applyFont="1" applyBorder="1" applyProtection="1"/>
    <xf numFmtId="8" fontId="5" fillId="0" borderId="10" xfId="4" applyNumberFormat="1" applyFont="1" applyBorder="1" applyAlignment="1" applyProtection="1">
      <alignment horizontal="center"/>
    </xf>
    <xf numFmtId="8" fontId="5" fillId="0" borderId="11" xfId="4" applyNumberFormat="1" applyFont="1" applyBorder="1" applyAlignment="1" applyProtection="1">
      <alignment horizontal="center"/>
    </xf>
    <xf numFmtId="3" fontId="2" fillId="0" borderId="8" xfId="4" applyNumberFormat="1" applyFont="1" applyFill="1" applyBorder="1" applyAlignment="1" applyProtection="1">
      <alignment horizontal="center"/>
    </xf>
    <xf numFmtId="3" fontId="5" fillId="2" borderId="3" xfId="4" applyNumberFormat="1" applyFont="1" applyFill="1" applyBorder="1" applyAlignment="1" applyProtection="1">
      <alignment horizontal="center"/>
    </xf>
    <xf numFmtId="3" fontId="2" fillId="0" borderId="15" xfId="3" applyNumberFormat="1" applyFont="1" applyFill="1" applyBorder="1" applyAlignment="1" applyProtection="1">
      <alignment horizontal="center"/>
    </xf>
    <xf numFmtId="3" fontId="2" fillId="0" borderId="13" xfId="3" applyNumberFormat="1" applyFont="1" applyFill="1" applyBorder="1" applyAlignment="1" applyProtection="1">
      <alignment horizontal="center"/>
    </xf>
    <xf numFmtId="3" fontId="2" fillId="0" borderId="14" xfId="3" applyNumberFormat="1" applyFont="1" applyFill="1" applyBorder="1" applyAlignment="1" applyProtection="1">
      <alignment horizontal="center"/>
    </xf>
    <xf numFmtId="173" fontId="8" fillId="3" borderId="0" xfId="4" applyNumberFormat="1" applyFont="1" applyFill="1" applyBorder="1" applyAlignment="1" applyProtection="1">
      <alignment horizontal="center" vertical="center"/>
    </xf>
    <xf numFmtId="173" fontId="2" fillId="3" borderId="0" xfId="4" applyNumberFormat="1" applyFont="1" applyFill="1" applyAlignment="1" applyProtection="1">
      <alignment horizontal="center" vertical="center"/>
    </xf>
    <xf numFmtId="38" fontId="2" fillId="0" borderId="0" xfId="0" applyNumberFormat="1" applyFont="1" applyProtection="1"/>
    <xf numFmtId="10" fontId="5" fillId="3" borderId="0" xfId="2" applyNumberFormat="1" applyFont="1" applyFill="1" applyBorder="1" applyAlignment="1" applyProtection="1">
      <alignment horizontal="center"/>
    </xf>
    <xf numFmtId="172" fontId="2" fillId="0" borderId="0" xfId="1" applyNumberFormat="1" applyFont="1" applyProtection="1"/>
    <xf numFmtId="43" fontId="2" fillId="0" borderId="0" xfId="0" applyNumberFormat="1" applyFont="1" applyProtection="1"/>
    <xf numFmtId="3" fontId="2" fillId="0" borderId="15" xfId="0" applyNumberFormat="1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</xf>
    <xf numFmtId="3" fontId="5" fillId="2" borderId="3" xfId="0" applyNumberFormat="1" applyFont="1" applyFill="1" applyBorder="1" applyAlignment="1" applyProtection="1">
      <alignment horizontal="center"/>
    </xf>
  </cellXfs>
  <cellStyles count="7">
    <cellStyle name="Millares" xfId="1" builtinId="3"/>
    <cellStyle name="Millares 2" xfId="6"/>
    <cellStyle name="Normal" xfId="0" builtinId="0"/>
    <cellStyle name="Normal 2" xfId="4"/>
    <cellStyle name="Normal_Macro Flujos Última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717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152400</xdr:colOff>
      <xdr:row>2</xdr:row>
      <xdr:rowOff>66676</xdr:rowOff>
    </xdr:from>
    <xdr:to>
      <xdr:col>10</xdr:col>
      <xdr:colOff>744751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765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19049</xdr:colOff>
      <xdr:row>1</xdr:row>
      <xdr:rowOff>95250</xdr:rowOff>
    </xdr:from>
    <xdr:to>
      <xdr:col>13</xdr:col>
      <xdr:colOff>133349</xdr:colOff>
      <xdr:row>6</xdr:row>
      <xdr:rowOff>38100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2" t="12998" r="36342" b="18011"/>
        <a:stretch/>
      </xdr:blipFill>
      <xdr:spPr>
        <a:xfrm>
          <a:off x="4619624" y="238125"/>
          <a:ext cx="18002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7177" y="547687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8610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1</xdr:row>
      <xdr:rowOff>47625</xdr:rowOff>
    </xdr:from>
    <xdr:to>
      <xdr:col>13</xdr:col>
      <xdr:colOff>285750</xdr:colOff>
      <xdr:row>5</xdr:row>
      <xdr:rowOff>133350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2" t="12998" r="36342" b="18011"/>
        <a:stretch/>
      </xdr:blipFill>
      <xdr:spPr>
        <a:xfrm>
          <a:off x="9182100" y="190500"/>
          <a:ext cx="18002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04"/>
  <sheetViews>
    <sheetView showGridLines="0" topLeftCell="J7" zoomScaleNormal="100" zoomScaleSheetLayoutView="130" workbookViewId="0">
      <selection activeCell="S30" sqref="S30"/>
    </sheetView>
  </sheetViews>
  <sheetFormatPr baseColWidth="10" defaultColWidth="11.42578125" defaultRowHeight="11.25" x14ac:dyDescent="0.2"/>
  <cols>
    <col min="1" max="1" width="3.7109375" style="131" customWidth="1"/>
    <col min="2" max="2" width="18.85546875" style="131" hidden="1" customWidth="1"/>
    <col min="3" max="3" width="7.140625" style="131" hidden="1" customWidth="1"/>
    <col min="4" max="4" width="5.7109375" style="131" hidden="1" customWidth="1"/>
    <col min="5" max="5" width="8.28515625" style="131" hidden="1" customWidth="1"/>
    <col min="6" max="6" width="26.140625" style="131" hidden="1" customWidth="1"/>
    <col min="7" max="7" width="18.85546875" style="131" customWidth="1"/>
    <col min="8" max="8" width="10.7109375" style="131" customWidth="1"/>
    <col min="9" max="9" width="10.5703125" style="131" bestFit="1" customWidth="1"/>
    <col min="10" max="10" width="11.5703125" style="131" customWidth="1"/>
    <col min="11" max="11" width="13.5703125" style="131" customWidth="1"/>
    <col min="12" max="12" width="12.85546875" style="131" customWidth="1"/>
    <col min="13" max="13" width="12.42578125" style="131" customWidth="1"/>
    <col min="14" max="14" width="11.5703125" style="131" customWidth="1"/>
    <col min="15" max="15" width="11.7109375" style="131" customWidth="1"/>
    <col min="16" max="16" width="11.140625" style="131" customWidth="1"/>
    <col min="17" max="17" width="11.28515625" style="131" customWidth="1"/>
    <col min="18" max="18" width="15.28515625" style="133" customWidth="1"/>
    <col min="19" max="19" width="13.28515625" style="133" customWidth="1"/>
    <col min="20" max="21" width="10.140625" style="134" customWidth="1"/>
    <col min="22" max="22" width="15.85546875" style="134" customWidth="1"/>
    <col min="23" max="24" width="12.28515625" style="131" customWidth="1"/>
    <col min="25" max="25" width="11.42578125" style="131" customWidth="1"/>
    <col min="26" max="26" width="11.7109375" style="131" bestFit="1" customWidth="1"/>
    <col min="27" max="27" width="11.7109375" style="131" customWidth="1"/>
    <col min="28" max="28" width="11.7109375" style="131" bestFit="1" customWidth="1"/>
    <col min="29" max="16384" width="11.42578125" style="131"/>
  </cols>
  <sheetData>
    <row r="1" spans="3:145" x14ac:dyDescent="0.2">
      <c r="Q1" s="132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</row>
    <row r="2" spans="3:145" x14ac:dyDescent="0.2"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</row>
    <row r="3" spans="3:145" x14ac:dyDescent="0.2"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</row>
    <row r="4" spans="3:145" x14ac:dyDescent="0.2"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</row>
    <row r="5" spans="3:145" x14ac:dyDescent="0.2">
      <c r="J5" s="136"/>
      <c r="K5" s="136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</row>
    <row r="6" spans="3:145" x14ac:dyDescent="0.2"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</row>
    <row r="7" spans="3:145" x14ac:dyDescent="0.2"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</row>
    <row r="8" spans="3:145" ht="15.75" x14ac:dyDescent="0.25">
      <c r="G8" s="137" t="s">
        <v>47</v>
      </c>
      <c r="H8" s="138"/>
      <c r="I8" s="138"/>
      <c r="J8" s="138"/>
      <c r="K8" s="138"/>
      <c r="L8" s="138"/>
      <c r="M8" s="138"/>
      <c r="N8" s="138"/>
      <c r="O8" s="138"/>
      <c r="P8" s="139"/>
      <c r="Q8" s="140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</row>
    <row r="9" spans="3:145" x14ac:dyDescent="0.2">
      <c r="M9" s="141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</row>
    <row r="10" spans="3:145" ht="12.75" customHeight="1" x14ac:dyDescent="0.2">
      <c r="G10" s="142" t="s">
        <v>0</v>
      </c>
      <c r="H10" s="9">
        <v>44953</v>
      </c>
      <c r="I10" s="10"/>
      <c r="J10" s="11" t="s">
        <v>1</v>
      </c>
      <c r="K10" s="12"/>
      <c r="L10" s="13">
        <f>XIRR(O26:O30,E26:E30)</f>
        <v>0.80995081663131696</v>
      </c>
      <c r="M10" s="14"/>
      <c r="N10" s="143" t="s">
        <v>2</v>
      </c>
      <c r="O10" s="144"/>
      <c r="P10" s="145" t="s">
        <v>38</v>
      </c>
      <c r="Q10" s="146"/>
      <c r="R10" s="147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</row>
    <row r="11" spans="3:145" ht="12.75" customHeight="1" x14ac:dyDescent="0.2">
      <c r="G11" s="148" t="s">
        <v>4</v>
      </c>
      <c r="H11" s="17">
        <f>F30</f>
        <v>45684</v>
      </c>
      <c r="I11" s="18"/>
      <c r="J11" s="19" t="s">
        <v>37</v>
      </c>
      <c r="K11" s="20"/>
      <c r="L11" s="21">
        <f>NOMINAL(L10,2)</f>
        <v>0.69068825145635682</v>
      </c>
      <c r="M11" s="22"/>
      <c r="N11" s="149" t="s">
        <v>39</v>
      </c>
      <c r="O11" s="150"/>
      <c r="P11" s="151">
        <v>1</v>
      </c>
      <c r="Q11" s="153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</row>
    <row r="12" spans="3:145" ht="12.75" customHeight="1" x14ac:dyDescent="0.2">
      <c r="C12" s="154"/>
      <c r="D12" s="154"/>
      <c r="G12" s="148" t="s">
        <v>5</v>
      </c>
      <c r="H12" s="151" t="s">
        <v>40</v>
      </c>
      <c r="I12" s="152"/>
      <c r="J12" s="127" t="s">
        <v>9</v>
      </c>
      <c r="K12" s="128"/>
      <c r="L12" s="125">
        <f>+(V32/U32)*12</f>
        <v>13.640278356262844</v>
      </c>
      <c r="M12" s="126"/>
      <c r="N12" s="149" t="s">
        <v>7</v>
      </c>
      <c r="O12" s="150"/>
      <c r="P12" s="155">
        <v>200000000</v>
      </c>
      <c r="Q12" s="156"/>
      <c r="S12" s="157"/>
      <c r="U12" s="158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</row>
    <row r="13" spans="3:145" ht="12.75" customHeight="1" x14ac:dyDescent="0.2">
      <c r="G13" s="159"/>
      <c r="H13" s="160"/>
      <c r="I13" s="161"/>
      <c r="J13" s="127" t="s">
        <v>12</v>
      </c>
      <c r="K13" s="128"/>
      <c r="L13" s="122">
        <v>24</v>
      </c>
      <c r="M13" s="123"/>
      <c r="N13" s="162" t="s">
        <v>41</v>
      </c>
      <c r="O13" s="163"/>
      <c r="P13" s="164">
        <v>0</v>
      </c>
      <c r="Q13" s="165"/>
      <c r="S13" s="157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</row>
    <row r="14" spans="3:145" ht="12.75" customHeight="1" x14ac:dyDescent="0.2">
      <c r="G14" s="166" t="s">
        <v>11</v>
      </c>
      <c r="H14" s="34">
        <f>+$H$10</f>
        <v>44953</v>
      </c>
      <c r="I14" s="35"/>
      <c r="J14" s="167" t="s">
        <v>42</v>
      </c>
      <c r="K14" s="168"/>
      <c r="L14" s="240" t="s">
        <v>46</v>
      </c>
      <c r="M14" s="241"/>
      <c r="N14" s="237"/>
      <c r="O14" s="238"/>
      <c r="P14" s="238"/>
      <c r="Q14" s="239"/>
      <c r="S14" s="157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</row>
    <row r="15" spans="3:145" x14ac:dyDescent="0.2">
      <c r="H15" s="39"/>
      <c r="I15" s="40"/>
      <c r="J15" s="40"/>
      <c r="M15" s="169"/>
      <c r="N15" s="170"/>
      <c r="S15" s="157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</row>
    <row r="16" spans="3:145" x14ac:dyDescent="0.2">
      <c r="J16" s="171" t="s">
        <v>14</v>
      </c>
      <c r="K16" s="44" t="s">
        <v>43</v>
      </c>
      <c r="L16" s="45" t="s">
        <v>44</v>
      </c>
      <c r="M16" s="172" t="s">
        <v>17</v>
      </c>
      <c r="N16" s="170"/>
      <c r="S16" s="157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</row>
    <row r="17" spans="2:145" ht="12.75" customHeight="1" x14ac:dyDescent="0.2">
      <c r="J17" s="173">
        <f>+G27</f>
        <v>45134</v>
      </c>
      <c r="K17" s="112">
        <f>+$P$12*L27/100</f>
        <v>0</v>
      </c>
      <c r="L17" s="244">
        <f>+$P$12*K27/100</f>
        <v>68492383.561643824</v>
      </c>
      <c r="M17" s="242">
        <f>SUM(K17:L17)</f>
        <v>68492383.561643824</v>
      </c>
      <c r="N17" s="170"/>
      <c r="S17" s="157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</row>
    <row r="18" spans="2:145" ht="12.75" customHeight="1" x14ac:dyDescent="0.2">
      <c r="J18" s="173">
        <f t="shared" ref="J18:J20" si="0">+G28</f>
        <v>45318</v>
      </c>
      <c r="K18" s="112">
        <f>+$P$12*L28/100</f>
        <v>60000000</v>
      </c>
      <c r="L18" s="245">
        <f>+$P$12*K28/100</f>
        <v>69627616.438356176</v>
      </c>
      <c r="M18" s="242">
        <f t="shared" ref="M18:M20" si="1">SUM(K18:L18)</f>
        <v>129627616.43835618</v>
      </c>
      <c r="N18" s="170"/>
      <c r="S18" s="157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</row>
    <row r="19" spans="2:145" ht="12.75" customHeight="1" x14ac:dyDescent="0.2">
      <c r="J19" s="173">
        <f t="shared" si="0"/>
        <v>45500</v>
      </c>
      <c r="K19" s="112">
        <f>+$P$12*L29/100</f>
        <v>70000000</v>
      </c>
      <c r="L19" s="245">
        <f>+$P$12*K29/100</f>
        <v>48209556.164383553</v>
      </c>
      <c r="M19" s="242">
        <f t="shared" si="1"/>
        <v>118209556.16438356</v>
      </c>
      <c r="N19" s="170"/>
      <c r="S19" s="157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</row>
    <row r="20" spans="2:145" ht="12.75" customHeight="1" x14ac:dyDescent="0.2">
      <c r="J20" s="173">
        <f t="shared" si="0"/>
        <v>45684</v>
      </c>
      <c r="K20" s="112">
        <f>+$P$12*L30/100</f>
        <v>70000000</v>
      </c>
      <c r="L20" s="246">
        <f>+$P$12*K30/100</f>
        <v>24369665.753424659</v>
      </c>
      <c r="M20" s="242">
        <f t="shared" si="1"/>
        <v>94369665.753424659</v>
      </c>
      <c r="N20" s="170"/>
      <c r="S20" s="157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</row>
    <row r="21" spans="2:145" ht="12.75" customHeight="1" x14ac:dyDescent="0.2">
      <c r="J21" s="174" t="s">
        <v>17</v>
      </c>
      <c r="K21" s="113">
        <f>SUM(K17:K20)</f>
        <v>200000000</v>
      </c>
      <c r="L21" s="111">
        <f>SUM(L17:L20)</f>
        <v>210699221.91780823</v>
      </c>
      <c r="M21" s="243">
        <f>SUM(K21:L21)</f>
        <v>410699221.91780823</v>
      </c>
      <c r="N21" s="170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</row>
    <row r="22" spans="2:145" x14ac:dyDescent="0.2">
      <c r="H22" s="175"/>
      <c r="I22" s="40"/>
      <c r="J22" s="40"/>
      <c r="M22" s="169"/>
      <c r="N22" s="170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</row>
    <row r="23" spans="2:145" ht="14.25" customHeight="1" x14ac:dyDescent="0.2">
      <c r="G23" s="52" t="s">
        <v>18</v>
      </c>
      <c r="H23" s="53" t="s">
        <v>19</v>
      </c>
      <c r="I23" s="53" t="s">
        <v>20</v>
      </c>
      <c r="J23" s="53" t="s">
        <v>21</v>
      </c>
      <c r="K23" s="176" t="s">
        <v>22</v>
      </c>
      <c r="L23" s="176" t="s">
        <v>23</v>
      </c>
      <c r="M23" s="176" t="s">
        <v>24</v>
      </c>
      <c r="N23" s="177" t="s">
        <v>25</v>
      </c>
      <c r="O23" s="178" t="s">
        <v>26</v>
      </c>
      <c r="P23" s="178" t="s">
        <v>45</v>
      </c>
      <c r="R23" s="179" t="s">
        <v>27</v>
      </c>
      <c r="S23" s="179" t="s">
        <v>28</v>
      </c>
      <c r="T23" s="179" t="s">
        <v>29</v>
      </c>
      <c r="U23" s="179" t="s">
        <v>30</v>
      </c>
      <c r="V23" s="179" t="s">
        <v>31</v>
      </c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</row>
    <row r="24" spans="2:145" ht="11.25" customHeight="1" x14ac:dyDescent="0.2">
      <c r="G24" s="58"/>
      <c r="H24" s="59"/>
      <c r="I24" s="59"/>
      <c r="J24" s="59"/>
      <c r="K24" s="180"/>
      <c r="L24" s="180"/>
      <c r="M24" s="180"/>
      <c r="N24" s="181"/>
      <c r="O24" s="182"/>
      <c r="P24" s="182"/>
      <c r="R24" s="183"/>
      <c r="S24" s="184">
        <f>+L10</f>
        <v>0.80995081663131696</v>
      </c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</row>
    <row r="25" spans="2:145" x14ac:dyDescent="0.2">
      <c r="B25" s="131" t="s">
        <v>32</v>
      </c>
      <c r="C25" s="185" t="s">
        <v>33</v>
      </c>
      <c r="D25" s="185" t="s">
        <v>34</v>
      </c>
      <c r="G25" s="66"/>
      <c r="H25" s="67"/>
      <c r="I25" s="67"/>
      <c r="J25" s="186">
        <f>+J26</f>
        <v>0</v>
      </c>
      <c r="K25" s="187"/>
      <c r="L25" s="187"/>
      <c r="M25" s="188">
        <f>+M26</f>
        <v>100</v>
      </c>
      <c r="N25" s="189"/>
      <c r="O25" s="190"/>
      <c r="R25" s="183"/>
      <c r="S25" s="184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</row>
    <row r="26" spans="2:145" s="203" customFormat="1" ht="12.75" customHeight="1" x14ac:dyDescent="0.2">
      <c r="B26" s="191">
        <f>+H10</f>
        <v>44953</v>
      </c>
      <c r="C26" s="192"/>
      <c r="D26" s="192"/>
      <c r="E26" s="193">
        <f>+H14</f>
        <v>44953</v>
      </c>
      <c r="F26" s="194">
        <f>+H10</f>
        <v>44953</v>
      </c>
      <c r="G26" s="195">
        <f>+F26</f>
        <v>44953</v>
      </c>
      <c r="H26" s="225"/>
      <c r="I26" s="197"/>
      <c r="J26" s="198">
        <f>+$P$13</f>
        <v>0</v>
      </c>
      <c r="K26" s="197"/>
      <c r="L26" s="197"/>
      <c r="M26" s="199">
        <v>100</v>
      </c>
      <c r="N26" s="199">
        <f>+P11*100</f>
        <v>100</v>
      </c>
      <c r="O26" s="200">
        <f>-(P12*P11)</f>
        <v>-200000000</v>
      </c>
      <c r="P26" s="200"/>
      <c r="Q26" s="131"/>
      <c r="R26" s="247">
        <f t="shared" ref="R26:R31" si="2">I26/365</f>
        <v>0</v>
      </c>
      <c r="S26" s="247">
        <f t="shared" ref="S26:S31" si="3">1/(1+$L$10)^(I26/365)</f>
        <v>1</v>
      </c>
      <c r="T26" s="248">
        <f t="shared" ref="T26:T30" si="4">+N26</f>
        <v>100</v>
      </c>
      <c r="U26" s="248">
        <f t="shared" ref="U26:U30" si="5">+T26*S26</f>
        <v>100</v>
      </c>
      <c r="V26" s="248">
        <f t="shared" ref="V26:V30" si="6">+U26*R26</f>
        <v>0</v>
      </c>
      <c r="W26" s="131"/>
      <c r="X26" s="131"/>
      <c r="Y26" s="135"/>
      <c r="Z26" s="135"/>
      <c r="AA26" s="135"/>
      <c r="AB26" s="135"/>
      <c r="AC26" s="135"/>
      <c r="AD26" s="135"/>
      <c r="AE26" s="135"/>
      <c r="AF26" s="135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02"/>
      <c r="DK26" s="202"/>
      <c r="DL26" s="202"/>
      <c r="DM26" s="202"/>
      <c r="DN26" s="202"/>
      <c r="DO26" s="202"/>
      <c r="DP26" s="202"/>
      <c r="DQ26" s="202"/>
      <c r="DR26" s="202"/>
      <c r="DS26" s="202"/>
      <c r="DT26" s="202"/>
      <c r="DU26" s="202"/>
      <c r="DV26" s="202"/>
      <c r="DW26" s="202"/>
      <c r="DX26" s="202"/>
      <c r="DY26" s="202"/>
      <c r="DZ26" s="202"/>
      <c r="EA26" s="202"/>
      <c r="EB26" s="202"/>
      <c r="EC26" s="202"/>
      <c r="ED26" s="202"/>
      <c r="EE26" s="202"/>
      <c r="EF26" s="202"/>
      <c r="EG26" s="202"/>
      <c r="EH26" s="202"/>
      <c r="EI26" s="202"/>
      <c r="EJ26" s="202"/>
      <c r="EK26" s="202"/>
      <c r="EL26" s="202"/>
      <c r="EM26" s="202"/>
      <c r="EN26" s="202"/>
      <c r="EO26" s="202"/>
    </row>
    <row r="27" spans="2:145" s="203" customFormat="1" ht="12.75" customHeight="1" x14ac:dyDescent="0.2">
      <c r="B27" s="204">
        <v>45134</v>
      </c>
      <c r="C27" s="192">
        <f>+B27-B26</f>
        <v>181</v>
      </c>
      <c r="D27" s="205">
        <f t="shared" ref="D27:D29" si="7">+ROUND(C27/30.5,0)</f>
        <v>6</v>
      </c>
      <c r="E27" s="193">
        <f t="shared" ref="E27:E30" si="8">+G27</f>
        <v>45134</v>
      </c>
      <c r="F27" s="194">
        <f>+F26+C27</f>
        <v>45134</v>
      </c>
      <c r="G27" s="206">
        <f t="shared" ref="G27:G30" si="9">+F27</f>
        <v>45134</v>
      </c>
      <c r="H27" s="196">
        <f t="shared" ref="H27:H29" si="10">+F27-F26</f>
        <v>181</v>
      </c>
      <c r="I27" s="196">
        <f t="shared" ref="I27:I30" si="11">+IF(G27-$H$14&lt;0,0,G27-$H$14)</f>
        <v>181</v>
      </c>
      <c r="J27" s="207">
        <f>+P27+$P$13</f>
        <v>0.69059999999999999</v>
      </c>
      <c r="K27" s="208">
        <f>+J27/365*H27*M26</f>
        <v>34.246191780821917</v>
      </c>
      <c r="L27" s="209">
        <v>0</v>
      </c>
      <c r="M27" s="209">
        <f>+M26-L27</f>
        <v>100</v>
      </c>
      <c r="N27" s="210">
        <f t="shared" ref="N27:N30" si="12">+IF(G27&gt;$H$14,K27+L27,0)</f>
        <v>34.246191780821917</v>
      </c>
      <c r="O27" s="211">
        <f t="shared" ref="O27:O30" si="13">+N27*$P$12/100</f>
        <v>68492383.561643824</v>
      </c>
      <c r="P27" s="212">
        <v>0.69059999999999999</v>
      </c>
      <c r="Q27" s="131"/>
      <c r="R27" s="247">
        <f t="shared" si="2"/>
        <v>0.49589041095890413</v>
      </c>
      <c r="S27" s="247">
        <f t="shared" si="3"/>
        <v>0.74511879416504956</v>
      </c>
      <c r="T27" s="248">
        <f t="shared" si="4"/>
        <v>34.246191780821917</v>
      </c>
      <c r="U27" s="248">
        <f t="shared" si="5"/>
        <v>25.517481124471058</v>
      </c>
      <c r="V27" s="248">
        <f t="shared" si="6"/>
        <v>12.653874201450032</v>
      </c>
      <c r="W27" s="131"/>
      <c r="X27" s="131"/>
      <c r="Y27" s="135"/>
      <c r="Z27" s="135"/>
      <c r="AA27" s="135"/>
      <c r="AB27" s="135"/>
      <c r="AC27" s="135"/>
      <c r="AD27" s="135"/>
      <c r="AE27" s="135"/>
      <c r="AF27" s="135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  <c r="DW27" s="202"/>
      <c r="DX27" s="202"/>
      <c r="DY27" s="202"/>
      <c r="DZ27" s="202"/>
      <c r="EA27" s="202"/>
      <c r="EB27" s="202"/>
      <c r="EC27" s="202"/>
      <c r="ED27" s="202"/>
      <c r="EE27" s="202"/>
      <c r="EF27" s="202"/>
      <c r="EG27" s="202"/>
      <c r="EH27" s="202"/>
      <c r="EI27" s="202"/>
      <c r="EJ27" s="202"/>
      <c r="EK27" s="202"/>
      <c r="EL27" s="202"/>
      <c r="EM27" s="202"/>
      <c r="EN27" s="202"/>
      <c r="EO27" s="202"/>
    </row>
    <row r="28" spans="2:145" s="203" customFormat="1" ht="12.75" customHeight="1" x14ac:dyDescent="0.2">
      <c r="B28" s="204">
        <v>45318</v>
      </c>
      <c r="C28" s="192">
        <f t="shared" ref="C28:C30" si="14">+B28-B27</f>
        <v>184</v>
      </c>
      <c r="D28" s="205">
        <f t="shared" si="7"/>
        <v>6</v>
      </c>
      <c r="E28" s="193">
        <f t="shared" si="8"/>
        <v>45318</v>
      </c>
      <c r="F28" s="194">
        <f t="shared" ref="F28:F30" si="15">+F27+C28</f>
        <v>45318</v>
      </c>
      <c r="G28" s="206">
        <f t="shared" si="9"/>
        <v>45318</v>
      </c>
      <c r="H28" s="196">
        <f t="shared" si="10"/>
        <v>184</v>
      </c>
      <c r="I28" s="196">
        <f t="shared" si="11"/>
        <v>365</v>
      </c>
      <c r="J28" s="207">
        <f t="shared" ref="J28:J30" si="16">+P28+$P$13</f>
        <v>0.69059999999999999</v>
      </c>
      <c r="K28" s="208">
        <f t="shared" ref="K28:K30" si="17">+J28/365*H28*M27</f>
        <v>34.813808219178085</v>
      </c>
      <c r="L28" s="209">
        <v>30</v>
      </c>
      <c r="M28" s="209">
        <f t="shared" ref="M28:M30" si="18">+M27-L28</f>
        <v>70</v>
      </c>
      <c r="N28" s="210">
        <f t="shared" si="12"/>
        <v>64.813808219178085</v>
      </c>
      <c r="O28" s="211">
        <f t="shared" si="13"/>
        <v>129627616.43835618</v>
      </c>
      <c r="P28" s="212">
        <f>+$P$27</f>
        <v>0.69059999999999999</v>
      </c>
      <c r="Q28" s="131"/>
      <c r="R28" s="247">
        <f t="shared" si="2"/>
        <v>1</v>
      </c>
      <c r="S28" s="247">
        <f t="shared" si="3"/>
        <v>0.55250120103329736</v>
      </c>
      <c r="T28" s="248">
        <f t="shared" si="4"/>
        <v>64.813808219178085</v>
      </c>
      <c r="U28" s="248">
        <f t="shared" si="5"/>
        <v>35.809706884637691</v>
      </c>
      <c r="V28" s="248">
        <f t="shared" si="6"/>
        <v>35.809706884637691</v>
      </c>
      <c r="W28" s="131"/>
      <c r="X28" s="131"/>
      <c r="Y28" s="135"/>
      <c r="Z28" s="135"/>
      <c r="AA28" s="135"/>
      <c r="AB28" s="135"/>
      <c r="AC28" s="135"/>
      <c r="AD28" s="135"/>
      <c r="AE28" s="135"/>
      <c r="AF28" s="135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202"/>
      <c r="DX28" s="202"/>
      <c r="DY28" s="202"/>
      <c r="DZ28" s="202"/>
      <c r="EA28" s="202"/>
      <c r="EB28" s="202"/>
      <c r="EC28" s="202"/>
      <c r="ED28" s="202"/>
      <c r="EE28" s="202"/>
      <c r="EF28" s="202"/>
      <c r="EG28" s="202"/>
      <c r="EH28" s="202"/>
      <c r="EI28" s="202"/>
      <c r="EJ28" s="202"/>
      <c r="EK28" s="202"/>
      <c r="EL28" s="202"/>
      <c r="EM28" s="202"/>
      <c r="EN28" s="202"/>
      <c r="EO28" s="202"/>
    </row>
    <row r="29" spans="2:145" s="203" customFormat="1" ht="12.75" customHeight="1" x14ac:dyDescent="0.2">
      <c r="B29" s="204">
        <v>45500</v>
      </c>
      <c r="C29" s="192">
        <f t="shared" si="14"/>
        <v>182</v>
      </c>
      <c r="D29" s="205">
        <f t="shared" si="7"/>
        <v>6</v>
      </c>
      <c r="E29" s="193">
        <f t="shared" si="8"/>
        <v>45500</v>
      </c>
      <c r="F29" s="194">
        <f t="shared" si="15"/>
        <v>45500</v>
      </c>
      <c r="G29" s="206">
        <f t="shared" si="9"/>
        <v>45500</v>
      </c>
      <c r="H29" s="196">
        <f t="shared" si="10"/>
        <v>182</v>
      </c>
      <c r="I29" s="196">
        <f t="shared" si="11"/>
        <v>547</v>
      </c>
      <c r="J29" s="207">
        <f t="shared" si="16"/>
        <v>0.69059999999999999</v>
      </c>
      <c r="K29" s="208">
        <f t="shared" si="17"/>
        <v>24.104778082191778</v>
      </c>
      <c r="L29" s="209">
        <v>35</v>
      </c>
      <c r="M29" s="209">
        <f t="shared" si="18"/>
        <v>35</v>
      </c>
      <c r="N29" s="210">
        <f t="shared" si="12"/>
        <v>59.104778082191778</v>
      </c>
      <c r="O29" s="211">
        <f t="shared" si="13"/>
        <v>118209556.16438356</v>
      </c>
      <c r="P29" s="212">
        <f>+$P$27</f>
        <v>0.69059999999999999</v>
      </c>
      <c r="Q29" s="131"/>
      <c r="R29" s="247">
        <f t="shared" si="2"/>
        <v>1.4986301369863013</v>
      </c>
      <c r="S29" s="247">
        <f t="shared" si="3"/>
        <v>0.41101039682749146</v>
      </c>
      <c r="T29" s="248">
        <f t="shared" si="4"/>
        <v>59.104778082191778</v>
      </c>
      <c r="U29" s="248">
        <f t="shared" si="5"/>
        <v>24.292678293962464</v>
      </c>
      <c r="V29" s="248">
        <f t="shared" si="6"/>
        <v>36.405739799445115</v>
      </c>
      <c r="W29" s="131"/>
      <c r="X29" s="131"/>
      <c r="Y29" s="135"/>
      <c r="Z29" s="135"/>
      <c r="AA29" s="135"/>
      <c r="AB29" s="135"/>
      <c r="AC29" s="135"/>
      <c r="AD29" s="135"/>
      <c r="AE29" s="135"/>
      <c r="AF29" s="135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  <c r="DV29" s="202"/>
      <c r="DW29" s="202"/>
      <c r="DX29" s="202"/>
      <c r="DY29" s="202"/>
      <c r="DZ29" s="202"/>
      <c r="EA29" s="202"/>
      <c r="EB29" s="202"/>
      <c r="EC29" s="202"/>
      <c r="ED29" s="202"/>
      <c r="EE29" s="202"/>
      <c r="EF29" s="202"/>
      <c r="EG29" s="202"/>
      <c r="EH29" s="202"/>
      <c r="EI29" s="202"/>
      <c r="EJ29" s="202"/>
      <c r="EK29" s="202"/>
      <c r="EL29" s="202"/>
      <c r="EM29" s="202"/>
      <c r="EN29" s="202"/>
      <c r="EO29" s="202"/>
    </row>
    <row r="30" spans="2:145" s="203" customFormat="1" ht="12.75" customHeight="1" x14ac:dyDescent="0.2">
      <c r="B30" s="204">
        <v>45684</v>
      </c>
      <c r="C30" s="192">
        <f t="shared" si="14"/>
        <v>184</v>
      </c>
      <c r="D30" s="205">
        <f>+ROUND(C30/30.5,0)</f>
        <v>6</v>
      </c>
      <c r="E30" s="193">
        <f t="shared" si="8"/>
        <v>45684</v>
      </c>
      <c r="F30" s="194">
        <f t="shared" si="15"/>
        <v>45684</v>
      </c>
      <c r="G30" s="226">
        <f t="shared" si="9"/>
        <v>45684</v>
      </c>
      <c r="H30" s="227">
        <f>+F30-F29</f>
        <v>184</v>
      </c>
      <c r="I30" s="227">
        <f t="shared" si="11"/>
        <v>731</v>
      </c>
      <c r="J30" s="228">
        <f t="shared" si="16"/>
        <v>0.69059999999999999</v>
      </c>
      <c r="K30" s="229">
        <f t="shared" si="17"/>
        <v>12.18483287671233</v>
      </c>
      <c r="L30" s="230">
        <v>35</v>
      </c>
      <c r="M30" s="230">
        <f t="shared" si="18"/>
        <v>0</v>
      </c>
      <c r="N30" s="231">
        <f t="shared" si="12"/>
        <v>47.184832876712328</v>
      </c>
      <c r="O30" s="232">
        <f t="shared" si="13"/>
        <v>94369665.753424659</v>
      </c>
      <c r="P30" s="233">
        <f>+$P$27</f>
        <v>0.69059999999999999</v>
      </c>
      <c r="Q30" s="131"/>
      <c r="R30" s="247">
        <f t="shared" si="2"/>
        <v>2.0027397260273974</v>
      </c>
      <c r="S30" s="247">
        <f t="shared" si="3"/>
        <v>0.30476179055290387</v>
      </c>
      <c r="T30" s="248">
        <f t="shared" si="4"/>
        <v>47.184832876712328</v>
      </c>
      <c r="U30" s="248">
        <f t="shared" si="5"/>
        <v>14.380134154446376</v>
      </c>
      <c r="V30" s="248">
        <f t="shared" si="6"/>
        <v>28.799665936713154</v>
      </c>
      <c r="W30" s="131"/>
      <c r="X30" s="131"/>
      <c r="Y30" s="135"/>
      <c r="Z30" s="135"/>
      <c r="AA30" s="135"/>
      <c r="AB30" s="135"/>
      <c r="AC30" s="135"/>
      <c r="AD30" s="135"/>
      <c r="AE30" s="135"/>
      <c r="AF30" s="135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  <c r="EB30" s="202"/>
      <c r="EC30" s="202"/>
      <c r="ED30" s="202"/>
      <c r="EE30" s="202"/>
      <c r="EF30" s="202"/>
      <c r="EG30" s="202"/>
      <c r="EH30" s="202"/>
      <c r="EI30" s="202"/>
      <c r="EJ30" s="202"/>
      <c r="EK30" s="202"/>
      <c r="EL30" s="202"/>
      <c r="EM30" s="202"/>
      <c r="EN30" s="202"/>
      <c r="EO30" s="202"/>
    </row>
    <row r="31" spans="2:145" ht="12.75" customHeight="1" x14ac:dyDescent="0.2">
      <c r="C31" s="214">
        <f>SUM(C27:C30)</f>
        <v>731</v>
      </c>
      <c r="D31" s="215">
        <f>SUM(D27:D30)</f>
        <v>24</v>
      </c>
      <c r="G31" s="216"/>
      <c r="H31" s="217"/>
      <c r="I31" s="218"/>
      <c r="J31" s="207"/>
      <c r="K31" s="219"/>
      <c r="L31" s="220"/>
      <c r="M31" s="218"/>
      <c r="N31" s="218"/>
      <c r="O31" s="221"/>
      <c r="Q31" s="213"/>
      <c r="R31" s="131">
        <f t="shared" si="2"/>
        <v>0</v>
      </c>
      <c r="S31" s="131">
        <f t="shared" si="3"/>
        <v>1</v>
      </c>
      <c r="T31" s="201"/>
      <c r="U31" s="131"/>
      <c r="V31" s="131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</row>
    <row r="32" spans="2:145" x14ac:dyDescent="0.2">
      <c r="G32" s="105"/>
      <c r="H32" s="217"/>
      <c r="I32" s="217"/>
      <c r="J32" s="217"/>
      <c r="K32" s="217"/>
      <c r="L32" s="222">
        <f>SUM(L30:L30)</f>
        <v>35</v>
      </c>
      <c r="M32" s="218"/>
      <c r="N32" s="218"/>
      <c r="O32" s="223">
        <f>SUM(O26:O30)</f>
        <v>210699221.91780823</v>
      </c>
      <c r="Q32" s="213"/>
      <c r="R32" s="224"/>
      <c r="S32" s="224"/>
      <c r="T32" s="201"/>
      <c r="U32" s="201">
        <f>SUM(U27:U30)</f>
        <v>100.0000004575176</v>
      </c>
      <c r="V32" s="201">
        <f>SUM(V27:V30)</f>
        <v>113.66898682224598</v>
      </c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</row>
    <row r="33" spans="18:145" x14ac:dyDescent="0.2"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</row>
    <row r="34" spans="18:145" x14ac:dyDescent="0.2">
      <c r="R34" s="131"/>
      <c r="S34" s="131"/>
      <c r="T34" s="131"/>
      <c r="U34" s="131"/>
      <c r="V34" s="131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</row>
    <row r="35" spans="18:145" x14ac:dyDescent="0.2">
      <c r="R35" s="131"/>
      <c r="S35" s="131"/>
      <c r="T35" s="131"/>
      <c r="U35" s="131"/>
      <c r="V35" s="131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</row>
    <row r="36" spans="18:145" x14ac:dyDescent="0.2">
      <c r="R36" s="131"/>
      <c r="S36" s="131"/>
      <c r="T36" s="131"/>
      <c r="U36" s="131"/>
      <c r="V36" s="131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</row>
    <row r="37" spans="18:145" x14ac:dyDescent="0.2">
      <c r="R37" s="131"/>
      <c r="S37" s="131"/>
      <c r="T37" s="131"/>
      <c r="U37" s="131"/>
      <c r="V37" s="131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</row>
    <row r="38" spans="18:145" ht="9.75" customHeight="1" x14ac:dyDescent="0.2">
      <c r="R38" s="131"/>
      <c r="S38" s="131"/>
      <c r="T38" s="131"/>
      <c r="U38" s="131"/>
      <c r="V38" s="131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</row>
    <row r="39" spans="18:145" x14ac:dyDescent="0.2">
      <c r="R39" s="131"/>
      <c r="S39" s="131"/>
      <c r="T39" s="131"/>
      <c r="U39" s="131"/>
      <c r="V39" s="131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</row>
    <row r="40" spans="18:145" x14ac:dyDescent="0.2">
      <c r="R40" s="131"/>
      <c r="S40" s="131"/>
      <c r="T40" s="131"/>
      <c r="U40" s="131"/>
      <c r="V40" s="131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</row>
    <row r="41" spans="18:145" x14ac:dyDescent="0.2">
      <c r="R41" s="131"/>
      <c r="S41" s="131"/>
      <c r="T41" s="131"/>
      <c r="U41" s="131"/>
      <c r="V41" s="131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</row>
    <row r="42" spans="18:145" x14ac:dyDescent="0.2">
      <c r="R42" s="131"/>
      <c r="S42" s="131"/>
      <c r="T42" s="131"/>
      <c r="U42" s="131"/>
      <c r="V42" s="131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</row>
    <row r="43" spans="18:145" x14ac:dyDescent="0.2">
      <c r="R43" s="131"/>
      <c r="S43" s="131"/>
      <c r="T43" s="131"/>
      <c r="U43" s="131"/>
      <c r="V43" s="131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</row>
    <row r="44" spans="18:145" x14ac:dyDescent="0.2">
      <c r="R44" s="131"/>
      <c r="S44" s="131"/>
      <c r="T44" s="131"/>
      <c r="U44" s="131"/>
      <c r="V44" s="131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</row>
    <row r="45" spans="18:145" x14ac:dyDescent="0.2">
      <c r="R45" s="131"/>
      <c r="S45" s="131"/>
      <c r="T45" s="131"/>
      <c r="U45" s="131"/>
      <c r="V45" s="131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</row>
    <row r="46" spans="18:145" x14ac:dyDescent="0.2">
      <c r="R46" s="131"/>
      <c r="S46" s="131"/>
      <c r="T46" s="131"/>
      <c r="U46" s="131"/>
      <c r="V46" s="131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  <c r="EN46" s="135"/>
      <c r="EO46" s="135"/>
    </row>
    <row r="47" spans="18:145" x14ac:dyDescent="0.2">
      <c r="R47" s="131"/>
      <c r="S47" s="131"/>
      <c r="T47" s="131"/>
      <c r="U47" s="131"/>
      <c r="V47" s="131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</row>
    <row r="48" spans="18:145" x14ac:dyDescent="0.2">
      <c r="R48" s="131"/>
      <c r="S48" s="131"/>
      <c r="T48" s="131"/>
      <c r="U48" s="131"/>
      <c r="V48" s="131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</row>
    <row r="49" spans="18:145" x14ac:dyDescent="0.2">
      <c r="R49" s="131"/>
      <c r="S49" s="131"/>
      <c r="T49" s="131"/>
      <c r="U49" s="131"/>
      <c r="V49" s="131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</row>
    <row r="50" spans="18:145" x14ac:dyDescent="0.2">
      <c r="R50" s="131"/>
      <c r="S50" s="131"/>
      <c r="T50" s="131"/>
      <c r="U50" s="131"/>
      <c r="V50" s="131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</row>
    <row r="51" spans="18:145" x14ac:dyDescent="0.2">
      <c r="R51" s="131"/>
      <c r="S51" s="131"/>
      <c r="T51" s="131"/>
      <c r="U51" s="131"/>
      <c r="V51" s="131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</row>
    <row r="52" spans="18:145" x14ac:dyDescent="0.2">
      <c r="R52" s="131"/>
      <c r="S52" s="131"/>
      <c r="T52" s="131"/>
      <c r="U52" s="131"/>
      <c r="V52" s="131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</row>
    <row r="53" spans="18:145" x14ac:dyDescent="0.2">
      <c r="R53" s="131"/>
      <c r="S53" s="131"/>
      <c r="T53" s="131"/>
      <c r="U53" s="131"/>
      <c r="V53" s="131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</row>
    <row r="54" spans="18:145" x14ac:dyDescent="0.2">
      <c r="R54" s="131"/>
      <c r="S54" s="131"/>
      <c r="T54" s="131"/>
      <c r="U54" s="131"/>
      <c r="V54" s="131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</row>
    <row r="55" spans="18:145" x14ac:dyDescent="0.2">
      <c r="R55" s="131"/>
      <c r="S55" s="131"/>
      <c r="T55" s="131"/>
      <c r="U55" s="131"/>
      <c r="V55" s="131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  <c r="EN55" s="135"/>
      <c r="EO55" s="135"/>
    </row>
    <row r="56" spans="18:145" x14ac:dyDescent="0.2">
      <c r="R56" s="131"/>
      <c r="S56" s="131"/>
      <c r="T56" s="131"/>
      <c r="U56" s="131"/>
      <c r="V56" s="131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</row>
    <row r="57" spans="18:145" x14ac:dyDescent="0.2">
      <c r="R57" s="131"/>
      <c r="S57" s="131"/>
      <c r="T57" s="131"/>
      <c r="U57" s="131"/>
      <c r="V57" s="131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5"/>
      <c r="DV57" s="135"/>
      <c r="DW57" s="135"/>
      <c r="DX57" s="135"/>
      <c r="DY57" s="135"/>
      <c r="DZ57" s="135"/>
      <c r="EA57" s="135"/>
      <c r="EB57" s="135"/>
      <c r="EC57" s="135"/>
      <c r="ED57" s="135"/>
      <c r="EE57" s="135"/>
      <c r="EF57" s="135"/>
      <c r="EG57" s="135"/>
      <c r="EH57" s="135"/>
      <c r="EI57" s="135"/>
      <c r="EJ57" s="135"/>
      <c r="EK57" s="135"/>
      <c r="EL57" s="135"/>
      <c r="EM57" s="135"/>
      <c r="EN57" s="135"/>
      <c r="EO57" s="135"/>
    </row>
    <row r="58" spans="18:145" x14ac:dyDescent="0.2">
      <c r="R58" s="131"/>
      <c r="S58" s="131"/>
      <c r="T58" s="131"/>
      <c r="U58" s="131"/>
      <c r="V58" s="131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5"/>
      <c r="CP58" s="135"/>
      <c r="CQ58" s="135"/>
      <c r="CR58" s="135"/>
      <c r="CS58" s="135"/>
      <c r="CT58" s="135"/>
      <c r="CU58" s="135"/>
      <c r="CV58" s="135"/>
      <c r="CW58" s="135"/>
      <c r="CX58" s="135"/>
      <c r="CY58" s="135"/>
      <c r="CZ58" s="135"/>
      <c r="DA58" s="135"/>
      <c r="DB58" s="135"/>
      <c r="DC58" s="135"/>
      <c r="DD58" s="135"/>
      <c r="DE58" s="135"/>
      <c r="DF58" s="135"/>
      <c r="DG58" s="135"/>
      <c r="DH58" s="135"/>
      <c r="DI58" s="135"/>
      <c r="DJ58" s="135"/>
      <c r="DK58" s="135"/>
      <c r="DL58" s="135"/>
      <c r="DM58" s="135"/>
      <c r="DN58" s="135"/>
      <c r="DO58" s="135"/>
      <c r="DP58" s="135"/>
      <c r="DQ58" s="135"/>
      <c r="DR58" s="135"/>
      <c r="DS58" s="135"/>
      <c r="DT58" s="135"/>
      <c r="DU58" s="135"/>
      <c r="DV58" s="135"/>
      <c r="DW58" s="135"/>
      <c r="DX58" s="135"/>
      <c r="DY58" s="135"/>
      <c r="DZ58" s="135"/>
      <c r="EA58" s="135"/>
      <c r="EB58" s="135"/>
      <c r="EC58" s="135"/>
      <c r="ED58" s="135"/>
      <c r="EE58" s="135"/>
      <c r="EF58" s="135"/>
      <c r="EG58" s="135"/>
      <c r="EH58" s="135"/>
      <c r="EI58" s="135"/>
      <c r="EJ58" s="135"/>
      <c r="EK58" s="135"/>
      <c r="EL58" s="135"/>
      <c r="EM58" s="135"/>
      <c r="EN58" s="135"/>
      <c r="EO58" s="135"/>
    </row>
    <row r="59" spans="18:145" x14ac:dyDescent="0.2">
      <c r="R59" s="131"/>
      <c r="S59" s="131"/>
      <c r="T59" s="131"/>
      <c r="U59" s="131"/>
      <c r="V59" s="131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5"/>
      <c r="CT59" s="135"/>
      <c r="CU59" s="135"/>
      <c r="CV59" s="135"/>
      <c r="CW59" s="135"/>
      <c r="CX59" s="135"/>
      <c r="CY59" s="135"/>
      <c r="CZ59" s="135"/>
      <c r="DA59" s="135"/>
      <c r="DB59" s="135"/>
      <c r="DC59" s="135"/>
      <c r="DD59" s="135"/>
      <c r="DE59" s="135"/>
      <c r="DF59" s="135"/>
      <c r="DG59" s="135"/>
      <c r="DH59" s="135"/>
      <c r="DI59" s="135"/>
      <c r="DJ59" s="135"/>
      <c r="DK59" s="135"/>
      <c r="DL59" s="135"/>
      <c r="DM59" s="135"/>
      <c r="DN59" s="135"/>
      <c r="DO59" s="135"/>
      <c r="DP59" s="135"/>
      <c r="DQ59" s="135"/>
      <c r="DR59" s="135"/>
      <c r="DS59" s="135"/>
      <c r="DT59" s="135"/>
      <c r="DU59" s="135"/>
      <c r="DV59" s="135"/>
      <c r="DW59" s="135"/>
      <c r="DX59" s="135"/>
      <c r="DY59" s="135"/>
      <c r="DZ59" s="135"/>
      <c r="EA59" s="135"/>
      <c r="EB59" s="135"/>
      <c r="EC59" s="135"/>
      <c r="ED59" s="135"/>
      <c r="EE59" s="135"/>
      <c r="EF59" s="135"/>
      <c r="EG59" s="135"/>
      <c r="EH59" s="135"/>
      <c r="EI59" s="135"/>
      <c r="EJ59" s="135"/>
      <c r="EK59" s="135"/>
      <c r="EL59" s="135"/>
      <c r="EM59" s="135"/>
      <c r="EN59" s="135"/>
      <c r="EO59" s="135"/>
    </row>
    <row r="60" spans="18:145" x14ac:dyDescent="0.2">
      <c r="R60" s="131"/>
      <c r="S60" s="131"/>
      <c r="T60" s="131"/>
      <c r="U60" s="131"/>
      <c r="V60" s="131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  <c r="BS60" s="135"/>
      <c r="BT60" s="135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35"/>
      <c r="CK60" s="135"/>
      <c r="CL60" s="135"/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  <c r="DC60" s="135"/>
      <c r="DD60" s="135"/>
      <c r="DE60" s="135"/>
      <c r="DF60" s="135"/>
      <c r="DG60" s="135"/>
      <c r="DH60" s="135"/>
      <c r="DI60" s="135"/>
      <c r="DJ60" s="135"/>
      <c r="DK60" s="135"/>
      <c r="DL60" s="135"/>
      <c r="DM60" s="135"/>
      <c r="DN60" s="135"/>
      <c r="DO60" s="135"/>
      <c r="DP60" s="135"/>
      <c r="DQ60" s="135"/>
      <c r="DR60" s="135"/>
      <c r="DS60" s="135"/>
      <c r="DT60" s="135"/>
      <c r="DU60" s="135"/>
      <c r="DV60" s="135"/>
      <c r="DW60" s="135"/>
      <c r="DX60" s="135"/>
      <c r="DY60" s="135"/>
      <c r="DZ60" s="135"/>
      <c r="EA60" s="135"/>
      <c r="EB60" s="135"/>
      <c r="EC60" s="135"/>
      <c r="ED60" s="135"/>
      <c r="EE60" s="135"/>
      <c r="EF60" s="135"/>
      <c r="EG60" s="135"/>
      <c r="EH60" s="135"/>
      <c r="EI60" s="135"/>
      <c r="EJ60" s="135"/>
      <c r="EK60" s="135"/>
      <c r="EL60" s="135"/>
      <c r="EM60" s="135"/>
      <c r="EN60" s="135"/>
      <c r="EO60" s="135"/>
    </row>
    <row r="61" spans="18:145" x14ac:dyDescent="0.2">
      <c r="R61" s="131"/>
      <c r="S61" s="131"/>
      <c r="T61" s="131"/>
      <c r="U61" s="131"/>
      <c r="V61" s="131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  <c r="EN61" s="135"/>
      <c r="EO61" s="135"/>
    </row>
    <row r="62" spans="18:145" x14ac:dyDescent="0.2">
      <c r="R62" s="131"/>
      <c r="S62" s="131"/>
      <c r="T62" s="131"/>
      <c r="U62" s="131"/>
      <c r="V62" s="131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5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35"/>
      <c r="EE62" s="135"/>
      <c r="EF62" s="135"/>
      <c r="EG62" s="135"/>
      <c r="EH62" s="135"/>
      <c r="EI62" s="135"/>
      <c r="EJ62" s="135"/>
      <c r="EK62" s="135"/>
      <c r="EL62" s="135"/>
      <c r="EM62" s="135"/>
      <c r="EN62" s="135"/>
      <c r="EO62" s="135"/>
    </row>
    <row r="63" spans="18:145" x14ac:dyDescent="0.2">
      <c r="R63" s="131"/>
      <c r="S63" s="131"/>
      <c r="T63" s="131"/>
      <c r="U63" s="131"/>
      <c r="V63" s="131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135"/>
      <c r="DO63" s="135"/>
      <c r="DP63" s="135"/>
      <c r="DQ63" s="135"/>
      <c r="DR63" s="135"/>
      <c r="DS63" s="135"/>
      <c r="DT63" s="135"/>
      <c r="DU63" s="135"/>
      <c r="DV63" s="135"/>
      <c r="DW63" s="135"/>
      <c r="DX63" s="135"/>
      <c r="DY63" s="135"/>
      <c r="DZ63" s="135"/>
      <c r="EA63" s="135"/>
      <c r="EB63" s="135"/>
      <c r="EC63" s="135"/>
      <c r="ED63" s="135"/>
      <c r="EE63" s="135"/>
      <c r="EF63" s="135"/>
      <c r="EG63" s="135"/>
      <c r="EH63" s="135"/>
      <c r="EI63" s="135"/>
      <c r="EJ63" s="135"/>
      <c r="EK63" s="135"/>
      <c r="EL63" s="135"/>
      <c r="EM63" s="135"/>
      <c r="EN63" s="135"/>
      <c r="EO63" s="135"/>
    </row>
    <row r="64" spans="18:145" x14ac:dyDescent="0.2">
      <c r="R64" s="131"/>
      <c r="S64" s="131"/>
      <c r="T64" s="131"/>
      <c r="U64" s="131"/>
      <c r="V64" s="131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  <c r="BW64" s="135"/>
      <c r="BX64" s="135"/>
      <c r="BY64" s="135"/>
      <c r="BZ64" s="135"/>
      <c r="CA64" s="135"/>
      <c r="CB64" s="135"/>
      <c r="CC64" s="135"/>
      <c r="CD64" s="135"/>
      <c r="CE64" s="135"/>
      <c r="CF64" s="135"/>
      <c r="CG64" s="135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135"/>
      <c r="DO64" s="135"/>
      <c r="DP64" s="135"/>
      <c r="DQ64" s="135"/>
      <c r="DR64" s="135"/>
      <c r="DS64" s="135"/>
      <c r="DT64" s="135"/>
      <c r="DU64" s="135"/>
      <c r="DV64" s="135"/>
      <c r="DW64" s="135"/>
      <c r="DX64" s="135"/>
      <c r="DY64" s="135"/>
      <c r="DZ64" s="135"/>
      <c r="EA64" s="135"/>
      <c r="EB64" s="135"/>
      <c r="EC64" s="135"/>
      <c r="ED64" s="135"/>
      <c r="EE64" s="135"/>
      <c r="EF64" s="135"/>
      <c r="EG64" s="135"/>
      <c r="EH64" s="135"/>
      <c r="EI64" s="135"/>
      <c r="EJ64" s="135"/>
      <c r="EK64" s="135"/>
      <c r="EL64" s="135"/>
      <c r="EM64" s="135"/>
      <c r="EN64" s="135"/>
      <c r="EO64" s="135"/>
    </row>
    <row r="65" spans="18:145" x14ac:dyDescent="0.2">
      <c r="R65" s="131"/>
      <c r="S65" s="131"/>
      <c r="T65" s="131"/>
      <c r="U65" s="131"/>
      <c r="V65" s="131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35"/>
      <c r="CK65" s="135"/>
      <c r="CL65" s="135"/>
      <c r="CM65" s="135"/>
      <c r="CN65" s="135"/>
      <c r="CO65" s="135"/>
      <c r="CP65" s="135"/>
      <c r="CQ65" s="135"/>
      <c r="CR65" s="135"/>
      <c r="CS65" s="135"/>
      <c r="CT65" s="135"/>
      <c r="CU65" s="135"/>
      <c r="CV65" s="135"/>
      <c r="CW65" s="135"/>
      <c r="CX65" s="135"/>
      <c r="CY65" s="135"/>
      <c r="CZ65" s="135"/>
      <c r="DA65" s="135"/>
      <c r="DB65" s="135"/>
      <c r="DC65" s="135"/>
      <c r="DD65" s="135"/>
      <c r="DE65" s="135"/>
      <c r="DF65" s="135"/>
      <c r="DG65" s="135"/>
      <c r="DH65" s="135"/>
      <c r="DI65" s="135"/>
      <c r="DJ65" s="135"/>
      <c r="DK65" s="135"/>
      <c r="DL65" s="135"/>
      <c r="DM65" s="135"/>
      <c r="DN65" s="135"/>
      <c r="DO65" s="135"/>
      <c r="DP65" s="135"/>
      <c r="DQ65" s="135"/>
      <c r="DR65" s="135"/>
      <c r="DS65" s="135"/>
      <c r="DT65" s="135"/>
      <c r="DU65" s="135"/>
      <c r="DV65" s="135"/>
      <c r="DW65" s="135"/>
      <c r="DX65" s="135"/>
      <c r="DY65" s="135"/>
      <c r="DZ65" s="135"/>
      <c r="EA65" s="135"/>
      <c r="EB65" s="135"/>
      <c r="EC65" s="135"/>
      <c r="ED65" s="135"/>
      <c r="EE65" s="135"/>
      <c r="EF65" s="135"/>
      <c r="EG65" s="135"/>
      <c r="EH65" s="135"/>
      <c r="EI65" s="135"/>
      <c r="EJ65" s="135"/>
      <c r="EK65" s="135"/>
      <c r="EL65" s="135"/>
      <c r="EM65" s="135"/>
      <c r="EN65" s="135"/>
      <c r="EO65" s="135"/>
    </row>
    <row r="66" spans="18:145" x14ac:dyDescent="0.2">
      <c r="R66" s="131"/>
      <c r="S66" s="131"/>
      <c r="T66" s="131"/>
      <c r="U66" s="131"/>
      <c r="V66" s="131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  <c r="DC66" s="135"/>
      <c r="DD66" s="135"/>
      <c r="DE66" s="135"/>
      <c r="DF66" s="135"/>
      <c r="DG66" s="135"/>
      <c r="DH66" s="135"/>
      <c r="DI66" s="135"/>
      <c r="DJ66" s="135"/>
      <c r="DK66" s="135"/>
      <c r="DL66" s="135"/>
      <c r="DM66" s="135"/>
      <c r="DN66" s="135"/>
      <c r="DO66" s="135"/>
      <c r="DP66" s="135"/>
      <c r="DQ66" s="135"/>
      <c r="DR66" s="135"/>
      <c r="DS66" s="135"/>
      <c r="DT66" s="135"/>
      <c r="DU66" s="135"/>
      <c r="DV66" s="135"/>
      <c r="DW66" s="135"/>
      <c r="DX66" s="135"/>
      <c r="DY66" s="135"/>
      <c r="DZ66" s="135"/>
      <c r="EA66" s="135"/>
      <c r="EB66" s="135"/>
      <c r="EC66" s="135"/>
      <c r="ED66" s="135"/>
      <c r="EE66" s="135"/>
      <c r="EF66" s="135"/>
      <c r="EG66" s="135"/>
      <c r="EH66" s="135"/>
      <c r="EI66" s="135"/>
      <c r="EJ66" s="135"/>
      <c r="EK66" s="135"/>
      <c r="EL66" s="135"/>
      <c r="EM66" s="135"/>
      <c r="EN66" s="135"/>
      <c r="EO66" s="135"/>
    </row>
    <row r="67" spans="18:145" x14ac:dyDescent="0.2">
      <c r="R67" s="131"/>
      <c r="S67" s="131"/>
      <c r="T67" s="131"/>
      <c r="U67" s="131"/>
      <c r="V67" s="131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5"/>
      <c r="DZ67" s="135"/>
      <c r="EA67" s="135"/>
      <c r="EB67" s="135"/>
      <c r="EC67" s="135"/>
      <c r="ED67" s="135"/>
      <c r="EE67" s="135"/>
      <c r="EF67" s="135"/>
      <c r="EG67" s="135"/>
      <c r="EH67" s="135"/>
      <c r="EI67" s="135"/>
      <c r="EJ67" s="135"/>
      <c r="EK67" s="135"/>
      <c r="EL67" s="135"/>
      <c r="EM67" s="135"/>
      <c r="EN67" s="135"/>
      <c r="EO67" s="135"/>
    </row>
    <row r="68" spans="18:145" x14ac:dyDescent="0.2">
      <c r="R68" s="131"/>
      <c r="S68" s="131"/>
      <c r="T68" s="131"/>
      <c r="U68" s="131"/>
      <c r="V68" s="131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135"/>
      <c r="CR68" s="135"/>
      <c r="CS68" s="135"/>
      <c r="CT68" s="135"/>
      <c r="CU68" s="135"/>
      <c r="CV68" s="135"/>
      <c r="CW68" s="135"/>
      <c r="CX68" s="135"/>
      <c r="CY68" s="135"/>
      <c r="CZ68" s="135"/>
      <c r="DA68" s="135"/>
      <c r="DB68" s="135"/>
      <c r="DC68" s="135"/>
      <c r="DD68" s="135"/>
      <c r="DE68" s="135"/>
      <c r="DF68" s="135"/>
      <c r="DG68" s="135"/>
      <c r="DH68" s="135"/>
      <c r="DI68" s="135"/>
      <c r="DJ68" s="135"/>
      <c r="DK68" s="135"/>
      <c r="DL68" s="135"/>
      <c r="DM68" s="135"/>
      <c r="DN68" s="135"/>
      <c r="DO68" s="135"/>
      <c r="DP68" s="135"/>
      <c r="DQ68" s="135"/>
      <c r="DR68" s="135"/>
      <c r="DS68" s="135"/>
      <c r="DT68" s="135"/>
      <c r="DU68" s="135"/>
      <c r="DV68" s="135"/>
      <c r="DW68" s="135"/>
      <c r="DX68" s="135"/>
      <c r="DY68" s="135"/>
      <c r="DZ68" s="135"/>
      <c r="EA68" s="135"/>
      <c r="EB68" s="135"/>
      <c r="EC68" s="135"/>
      <c r="ED68" s="135"/>
      <c r="EE68" s="135"/>
      <c r="EF68" s="135"/>
      <c r="EG68" s="135"/>
      <c r="EH68" s="135"/>
      <c r="EI68" s="135"/>
      <c r="EJ68" s="135"/>
      <c r="EK68" s="135"/>
      <c r="EL68" s="135"/>
      <c r="EM68" s="135"/>
      <c r="EN68" s="135"/>
      <c r="EO68" s="135"/>
    </row>
    <row r="69" spans="18:145" x14ac:dyDescent="0.2">
      <c r="R69" s="131"/>
      <c r="S69" s="131"/>
      <c r="T69" s="131"/>
      <c r="U69" s="131"/>
      <c r="V69" s="131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5"/>
      <c r="CW69" s="135"/>
      <c r="CX69" s="135"/>
      <c r="CY69" s="135"/>
      <c r="CZ69" s="135"/>
      <c r="DA69" s="135"/>
      <c r="DB69" s="135"/>
      <c r="DC69" s="135"/>
      <c r="DD69" s="135"/>
      <c r="DE69" s="135"/>
      <c r="DF69" s="135"/>
      <c r="DG69" s="135"/>
      <c r="DH69" s="135"/>
      <c r="DI69" s="135"/>
      <c r="DJ69" s="135"/>
      <c r="DK69" s="135"/>
      <c r="DL69" s="135"/>
      <c r="DM69" s="135"/>
      <c r="DN69" s="135"/>
      <c r="DO69" s="135"/>
      <c r="DP69" s="135"/>
      <c r="DQ69" s="135"/>
      <c r="DR69" s="135"/>
      <c r="DS69" s="135"/>
      <c r="DT69" s="135"/>
      <c r="DU69" s="135"/>
      <c r="DV69" s="135"/>
      <c r="DW69" s="135"/>
      <c r="DX69" s="135"/>
      <c r="DY69" s="135"/>
      <c r="DZ69" s="135"/>
      <c r="EA69" s="135"/>
      <c r="EB69" s="135"/>
      <c r="EC69" s="135"/>
      <c r="ED69" s="135"/>
      <c r="EE69" s="135"/>
      <c r="EF69" s="135"/>
      <c r="EG69" s="135"/>
      <c r="EH69" s="135"/>
      <c r="EI69" s="135"/>
      <c r="EJ69" s="135"/>
      <c r="EK69" s="135"/>
      <c r="EL69" s="135"/>
      <c r="EM69" s="135"/>
      <c r="EN69" s="135"/>
      <c r="EO69" s="135"/>
    </row>
    <row r="70" spans="18:145" x14ac:dyDescent="0.2">
      <c r="R70" s="131"/>
      <c r="S70" s="131"/>
      <c r="T70" s="131"/>
      <c r="U70" s="131"/>
      <c r="V70" s="131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135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</row>
    <row r="71" spans="18:145" x14ac:dyDescent="0.2">
      <c r="R71" s="131"/>
      <c r="S71" s="131"/>
      <c r="T71" s="131"/>
      <c r="U71" s="131"/>
      <c r="V71" s="131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5"/>
      <c r="DF71" s="135"/>
      <c r="DG71" s="135"/>
      <c r="DH71" s="135"/>
      <c r="DI71" s="135"/>
      <c r="DJ71" s="135"/>
      <c r="DK71" s="135"/>
      <c r="DL71" s="135"/>
      <c r="DM71" s="135"/>
      <c r="DN71" s="135"/>
      <c r="DO71" s="135"/>
      <c r="DP71" s="135"/>
      <c r="DQ71" s="135"/>
      <c r="DR71" s="135"/>
      <c r="DS71" s="135"/>
      <c r="DT71" s="135"/>
      <c r="DU71" s="135"/>
      <c r="DV71" s="135"/>
      <c r="DW71" s="135"/>
      <c r="DX71" s="135"/>
      <c r="DY71" s="135"/>
      <c r="DZ71" s="135"/>
      <c r="EA71" s="135"/>
      <c r="EB71" s="135"/>
      <c r="EC71" s="135"/>
      <c r="ED71" s="135"/>
      <c r="EE71" s="135"/>
      <c r="EF71" s="135"/>
      <c r="EG71" s="135"/>
      <c r="EH71" s="135"/>
      <c r="EI71" s="135"/>
      <c r="EJ71" s="135"/>
      <c r="EK71" s="135"/>
      <c r="EL71" s="135"/>
      <c r="EM71" s="135"/>
      <c r="EN71" s="135"/>
      <c r="EO71" s="135"/>
    </row>
    <row r="72" spans="18:145" x14ac:dyDescent="0.2">
      <c r="R72" s="131"/>
      <c r="S72" s="131"/>
      <c r="T72" s="131"/>
      <c r="U72" s="131"/>
      <c r="V72" s="131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5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  <c r="EM72" s="135"/>
      <c r="EN72" s="135"/>
      <c r="EO72" s="135"/>
    </row>
    <row r="73" spans="18:145" x14ac:dyDescent="0.2">
      <c r="R73" s="131"/>
      <c r="S73" s="131"/>
      <c r="T73" s="131"/>
      <c r="U73" s="131"/>
      <c r="V73" s="131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135"/>
      <c r="DV73" s="135"/>
      <c r="DW73" s="135"/>
      <c r="DX73" s="135"/>
      <c r="DY73" s="135"/>
      <c r="DZ73" s="135"/>
      <c r="EA73" s="135"/>
      <c r="EB73" s="135"/>
      <c r="EC73" s="135"/>
      <c r="ED73" s="135"/>
      <c r="EE73" s="135"/>
      <c r="EF73" s="135"/>
      <c r="EG73" s="135"/>
      <c r="EH73" s="135"/>
      <c r="EI73" s="135"/>
      <c r="EJ73" s="135"/>
      <c r="EK73" s="135"/>
      <c r="EL73" s="135"/>
      <c r="EM73" s="135"/>
      <c r="EN73" s="135"/>
      <c r="EO73" s="135"/>
    </row>
    <row r="74" spans="18:145" x14ac:dyDescent="0.2">
      <c r="R74" s="131"/>
      <c r="S74" s="131"/>
      <c r="T74" s="131"/>
      <c r="U74" s="131"/>
      <c r="V74" s="131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35"/>
      <c r="CE74" s="135"/>
      <c r="CF74" s="135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5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35"/>
      <c r="DQ74" s="135"/>
      <c r="DR74" s="135"/>
      <c r="DS74" s="135"/>
      <c r="DT74" s="135"/>
      <c r="DU74" s="135"/>
      <c r="DV74" s="135"/>
      <c r="DW74" s="135"/>
      <c r="DX74" s="135"/>
      <c r="DY74" s="135"/>
      <c r="DZ74" s="135"/>
      <c r="EA74" s="135"/>
      <c r="EB74" s="135"/>
      <c r="EC74" s="135"/>
      <c r="ED74" s="135"/>
      <c r="EE74" s="135"/>
      <c r="EF74" s="135"/>
      <c r="EG74" s="135"/>
      <c r="EH74" s="135"/>
      <c r="EI74" s="135"/>
      <c r="EJ74" s="135"/>
      <c r="EK74" s="135"/>
      <c r="EL74" s="135"/>
      <c r="EM74" s="135"/>
      <c r="EN74" s="135"/>
      <c r="EO74" s="135"/>
    </row>
    <row r="75" spans="18:145" x14ac:dyDescent="0.2">
      <c r="R75" s="131"/>
      <c r="S75" s="131"/>
      <c r="T75" s="131"/>
      <c r="U75" s="131"/>
      <c r="V75" s="131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  <c r="EN75" s="135"/>
      <c r="EO75" s="135"/>
    </row>
    <row r="76" spans="18:145" x14ac:dyDescent="0.2">
      <c r="R76" s="131"/>
      <c r="S76" s="131"/>
      <c r="T76" s="131"/>
      <c r="U76" s="131"/>
      <c r="V76" s="131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  <c r="EN76" s="135"/>
      <c r="EO76" s="135"/>
    </row>
    <row r="77" spans="18:145" x14ac:dyDescent="0.2">
      <c r="R77" s="131"/>
      <c r="S77" s="131"/>
      <c r="T77" s="131"/>
      <c r="U77" s="131"/>
      <c r="V77" s="131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</row>
    <row r="78" spans="18:145" x14ac:dyDescent="0.2">
      <c r="R78" s="131"/>
      <c r="S78" s="131"/>
      <c r="T78" s="131"/>
      <c r="U78" s="131"/>
      <c r="V78" s="131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</row>
    <row r="79" spans="18:145" x14ac:dyDescent="0.2">
      <c r="R79" s="131"/>
      <c r="S79" s="131"/>
      <c r="T79" s="131"/>
      <c r="U79" s="131"/>
      <c r="V79" s="131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</row>
    <row r="80" spans="18:145" x14ac:dyDescent="0.2">
      <c r="R80" s="131"/>
      <c r="S80" s="131"/>
      <c r="T80" s="131"/>
      <c r="U80" s="131"/>
      <c r="V80" s="131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5"/>
      <c r="CQ80" s="135"/>
      <c r="CR80" s="135"/>
      <c r="CS80" s="135"/>
      <c r="CT80" s="135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5"/>
      <c r="DF80" s="135"/>
      <c r="DG80" s="135"/>
      <c r="DH80" s="135"/>
      <c r="DI80" s="135"/>
      <c r="DJ80" s="135"/>
      <c r="DK80" s="135"/>
      <c r="DL80" s="135"/>
      <c r="DM80" s="135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135"/>
      <c r="EI80" s="135"/>
      <c r="EJ80" s="135"/>
      <c r="EK80" s="135"/>
      <c r="EL80" s="135"/>
      <c r="EM80" s="135"/>
      <c r="EN80" s="135"/>
      <c r="EO80" s="135"/>
    </row>
    <row r="81" spans="18:145" x14ac:dyDescent="0.2">
      <c r="R81" s="131"/>
      <c r="S81" s="131"/>
      <c r="T81" s="131"/>
      <c r="U81" s="131"/>
      <c r="V81" s="131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135"/>
      <c r="CD81" s="135"/>
      <c r="CE81" s="135"/>
      <c r="CF81" s="135"/>
      <c r="CG81" s="135"/>
      <c r="CH81" s="135"/>
      <c r="CI81" s="135"/>
      <c r="CJ81" s="135"/>
      <c r="CK81" s="135"/>
      <c r="CL81" s="135"/>
      <c r="CM81" s="135"/>
      <c r="CN81" s="135"/>
      <c r="CO81" s="135"/>
      <c r="CP81" s="135"/>
      <c r="CQ81" s="135"/>
      <c r="CR81" s="135"/>
      <c r="CS81" s="135"/>
      <c r="CT81" s="135"/>
      <c r="CU81" s="135"/>
      <c r="CV81" s="135"/>
      <c r="CW81" s="135"/>
      <c r="CX81" s="135"/>
      <c r="CY81" s="135"/>
      <c r="CZ81" s="135"/>
      <c r="DA81" s="135"/>
      <c r="DB81" s="135"/>
      <c r="DC81" s="135"/>
      <c r="DD81" s="135"/>
      <c r="DE81" s="135"/>
      <c r="DF81" s="135"/>
      <c r="DG81" s="135"/>
      <c r="DH81" s="135"/>
      <c r="DI81" s="135"/>
      <c r="DJ81" s="135"/>
      <c r="DK81" s="135"/>
      <c r="DL81" s="135"/>
      <c r="DM81" s="135"/>
      <c r="DN81" s="135"/>
      <c r="DO81" s="135"/>
      <c r="DP81" s="135"/>
      <c r="DQ81" s="135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135"/>
      <c r="EI81" s="135"/>
      <c r="EJ81" s="135"/>
      <c r="EK81" s="135"/>
      <c r="EL81" s="135"/>
      <c r="EM81" s="135"/>
      <c r="EN81" s="135"/>
      <c r="EO81" s="135"/>
    </row>
    <row r="82" spans="18:145" x14ac:dyDescent="0.2">
      <c r="R82" s="131"/>
      <c r="S82" s="131"/>
      <c r="T82" s="131"/>
      <c r="U82" s="131"/>
      <c r="V82" s="131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135"/>
      <c r="DQ82" s="135"/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  <c r="ED82" s="135"/>
      <c r="EE82" s="135"/>
      <c r="EF82" s="135"/>
      <c r="EG82" s="135"/>
      <c r="EH82" s="135"/>
      <c r="EI82" s="135"/>
      <c r="EJ82" s="135"/>
      <c r="EK82" s="135"/>
      <c r="EL82" s="135"/>
      <c r="EM82" s="135"/>
      <c r="EN82" s="135"/>
      <c r="EO82" s="135"/>
    </row>
    <row r="83" spans="18:145" x14ac:dyDescent="0.2">
      <c r="R83" s="131"/>
      <c r="S83" s="131"/>
      <c r="T83" s="131"/>
      <c r="U83" s="131"/>
      <c r="V83" s="131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135"/>
      <c r="DQ83" s="135"/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  <c r="ED83" s="135"/>
      <c r="EE83" s="135"/>
      <c r="EF83" s="135"/>
      <c r="EG83" s="135"/>
      <c r="EH83" s="135"/>
      <c r="EI83" s="135"/>
      <c r="EJ83" s="135"/>
      <c r="EK83" s="135"/>
      <c r="EL83" s="135"/>
      <c r="EM83" s="135"/>
      <c r="EN83" s="135"/>
      <c r="EO83" s="135"/>
    </row>
    <row r="84" spans="18:145" x14ac:dyDescent="0.2">
      <c r="R84" s="131"/>
      <c r="S84" s="131"/>
      <c r="T84" s="131"/>
      <c r="U84" s="131"/>
      <c r="V84" s="131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5"/>
      <c r="BY84" s="135"/>
      <c r="BZ84" s="135"/>
      <c r="CA84" s="135"/>
      <c r="CB84" s="135"/>
      <c r="CC84" s="135"/>
      <c r="CD84" s="135"/>
      <c r="CE84" s="135"/>
      <c r="CF84" s="135"/>
      <c r="CG84" s="135"/>
      <c r="CH84" s="135"/>
      <c r="CI84" s="135"/>
      <c r="CJ84" s="135"/>
      <c r="CK84" s="135"/>
      <c r="CL84" s="135"/>
      <c r="CM84" s="135"/>
      <c r="CN84" s="135"/>
      <c r="CO84" s="135"/>
      <c r="CP84" s="135"/>
      <c r="CQ84" s="135"/>
      <c r="CR84" s="135"/>
      <c r="CS84" s="135"/>
      <c r="CT84" s="135"/>
      <c r="CU84" s="135"/>
      <c r="CV84" s="135"/>
      <c r="CW84" s="135"/>
      <c r="CX84" s="135"/>
      <c r="CY84" s="135"/>
      <c r="CZ84" s="135"/>
      <c r="DA84" s="135"/>
      <c r="DB84" s="135"/>
      <c r="DC84" s="135"/>
      <c r="DD84" s="135"/>
      <c r="DE84" s="135"/>
      <c r="DF84" s="135"/>
      <c r="DG84" s="135"/>
      <c r="DH84" s="135"/>
      <c r="DI84" s="135"/>
      <c r="DJ84" s="135"/>
      <c r="DK84" s="135"/>
      <c r="DL84" s="135"/>
      <c r="DM84" s="135"/>
      <c r="DN84" s="135"/>
      <c r="DO84" s="135"/>
      <c r="DP84" s="135"/>
      <c r="DQ84" s="135"/>
      <c r="DR84" s="135"/>
      <c r="DS84" s="135"/>
      <c r="DT84" s="135"/>
      <c r="DU84" s="135"/>
      <c r="DV84" s="135"/>
      <c r="DW84" s="135"/>
      <c r="DX84" s="135"/>
      <c r="DY84" s="135"/>
      <c r="DZ84" s="135"/>
      <c r="EA84" s="135"/>
      <c r="EB84" s="135"/>
      <c r="EC84" s="135"/>
      <c r="ED84" s="135"/>
      <c r="EE84" s="135"/>
      <c r="EF84" s="135"/>
      <c r="EG84" s="135"/>
      <c r="EH84" s="135"/>
      <c r="EI84" s="135"/>
      <c r="EJ84" s="135"/>
      <c r="EK84" s="135"/>
      <c r="EL84" s="135"/>
      <c r="EM84" s="135"/>
      <c r="EN84" s="135"/>
      <c r="EO84" s="135"/>
    </row>
    <row r="85" spans="18:145" x14ac:dyDescent="0.2">
      <c r="R85" s="131"/>
      <c r="S85" s="131"/>
      <c r="T85" s="131"/>
      <c r="U85" s="131"/>
      <c r="V85" s="131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5"/>
      <c r="BY85" s="135"/>
      <c r="BZ85" s="135"/>
      <c r="CA85" s="135"/>
      <c r="CB85" s="135"/>
      <c r="CC85" s="135"/>
      <c r="CD85" s="135"/>
      <c r="CE85" s="135"/>
      <c r="CF85" s="135"/>
      <c r="CG85" s="135"/>
      <c r="CH85" s="135"/>
      <c r="CI85" s="135"/>
      <c r="CJ85" s="135"/>
      <c r="CK85" s="135"/>
      <c r="CL85" s="135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  <c r="DC85" s="135"/>
      <c r="DD85" s="135"/>
      <c r="DE85" s="135"/>
      <c r="DF85" s="135"/>
      <c r="DG85" s="135"/>
      <c r="DH85" s="135"/>
      <c r="DI85" s="135"/>
      <c r="DJ85" s="135"/>
      <c r="DK85" s="135"/>
      <c r="DL85" s="135"/>
      <c r="DM85" s="135"/>
      <c r="DN85" s="135"/>
      <c r="DO85" s="135"/>
      <c r="DP85" s="135"/>
      <c r="DQ85" s="135"/>
      <c r="DR85" s="135"/>
      <c r="DS85" s="135"/>
      <c r="DT85" s="135"/>
      <c r="DU85" s="135"/>
      <c r="DV85" s="135"/>
      <c r="DW85" s="135"/>
      <c r="DX85" s="135"/>
      <c r="DY85" s="135"/>
      <c r="DZ85" s="135"/>
      <c r="EA85" s="135"/>
      <c r="EB85" s="135"/>
      <c r="EC85" s="135"/>
      <c r="ED85" s="135"/>
      <c r="EE85" s="135"/>
      <c r="EF85" s="135"/>
      <c r="EG85" s="135"/>
      <c r="EH85" s="135"/>
      <c r="EI85" s="135"/>
      <c r="EJ85" s="135"/>
      <c r="EK85" s="135"/>
      <c r="EL85" s="135"/>
      <c r="EM85" s="135"/>
      <c r="EN85" s="135"/>
      <c r="EO85" s="135"/>
    </row>
    <row r="86" spans="18:145" x14ac:dyDescent="0.2">
      <c r="R86" s="131"/>
      <c r="S86" s="131"/>
      <c r="T86" s="131"/>
      <c r="U86" s="131"/>
      <c r="V86" s="131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5"/>
      <c r="BW86" s="135"/>
      <c r="BX86" s="135"/>
      <c r="BY86" s="135"/>
      <c r="BZ86" s="135"/>
      <c r="CA86" s="135"/>
      <c r="CB86" s="135"/>
      <c r="CC86" s="135"/>
      <c r="CD86" s="135"/>
      <c r="CE86" s="135"/>
      <c r="CF86" s="135"/>
      <c r="CG86" s="135"/>
      <c r="CH86" s="135"/>
      <c r="CI86" s="135"/>
      <c r="CJ86" s="135"/>
      <c r="CK86" s="135"/>
      <c r="CL86" s="135"/>
      <c r="CM86" s="135"/>
      <c r="CN86" s="135"/>
      <c r="CO86" s="135"/>
      <c r="CP86" s="135"/>
      <c r="CQ86" s="135"/>
      <c r="CR86" s="135"/>
      <c r="CS86" s="135"/>
      <c r="CT86" s="135"/>
      <c r="CU86" s="135"/>
      <c r="CV86" s="135"/>
      <c r="CW86" s="135"/>
      <c r="CX86" s="135"/>
      <c r="CY86" s="135"/>
      <c r="CZ86" s="135"/>
      <c r="DA86" s="135"/>
      <c r="DB86" s="135"/>
      <c r="DC86" s="135"/>
      <c r="DD86" s="135"/>
      <c r="DE86" s="135"/>
      <c r="DF86" s="135"/>
      <c r="DG86" s="135"/>
      <c r="DH86" s="135"/>
      <c r="DI86" s="135"/>
      <c r="DJ86" s="135"/>
      <c r="DK86" s="135"/>
      <c r="DL86" s="135"/>
      <c r="DM86" s="135"/>
      <c r="DN86" s="135"/>
      <c r="DO86" s="135"/>
      <c r="DP86" s="135"/>
      <c r="DQ86" s="135"/>
      <c r="DR86" s="135"/>
      <c r="DS86" s="135"/>
      <c r="DT86" s="135"/>
      <c r="DU86" s="135"/>
      <c r="DV86" s="135"/>
      <c r="DW86" s="135"/>
      <c r="DX86" s="135"/>
      <c r="DY86" s="135"/>
      <c r="DZ86" s="135"/>
      <c r="EA86" s="135"/>
      <c r="EB86" s="135"/>
      <c r="EC86" s="135"/>
      <c r="ED86" s="135"/>
      <c r="EE86" s="135"/>
      <c r="EF86" s="135"/>
      <c r="EG86" s="135"/>
      <c r="EH86" s="135"/>
      <c r="EI86" s="135"/>
      <c r="EJ86" s="135"/>
      <c r="EK86" s="135"/>
      <c r="EL86" s="135"/>
      <c r="EM86" s="135"/>
      <c r="EN86" s="135"/>
      <c r="EO86" s="135"/>
    </row>
    <row r="87" spans="18:145" x14ac:dyDescent="0.2">
      <c r="R87" s="131"/>
      <c r="S87" s="131"/>
      <c r="T87" s="131"/>
      <c r="U87" s="131"/>
      <c r="V87" s="131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  <c r="BP87" s="135"/>
      <c r="BQ87" s="135"/>
      <c r="BR87" s="135"/>
      <c r="BS87" s="135"/>
      <c r="BT87" s="135"/>
      <c r="BU87" s="135"/>
      <c r="BV87" s="135"/>
      <c r="BW87" s="135"/>
      <c r="BX87" s="135"/>
      <c r="BY87" s="135"/>
      <c r="BZ87" s="135"/>
      <c r="CA87" s="135"/>
      <c r="CB87" s="135"/>
      <c r="CC87" s="135"/>
      <c r="CD87" s="135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35"/>
      <c r="CQ87" s="135"/>
      <c r="CR87" s="135"/>
      <c r="CS87" s="135"/>
      <c r="CT87" s="135"/>
      <c r="CU87" s="135"/>
      <c r="CV87" s="135"/>
      <c r="CW87" s="135"/>
      <c r="CX87" s="135"/>
      <c r="CY87" s="135"/>
      <c r="CZ87" s="135"/>
      <c r="DA87" s="13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5"/>
      <c r="DT87" s="135"/>
      <c r="DU87" s="135"/>
      <c r="DV87" s="135"/>
      <c r="DW87" s="135"/>
      <c r="DX87" s="135"/>
      <c r="DY87" s="135"/>
      <c r="DZ87" s="135"/>
      <c r="EA87" s="135"/>
      <c r="EB87" s="135"/>
      <c r="EC87" s="135"/>
      <c r="ED87" s="135"/>
      <c r="EE87" s="135"/>
      <c r="EF87" s="135"/>
      <c r="EG87" s="135"/>
      <c r="EH87" s="135"/>
      <c r="EI87" s="135"/>
      <c r="EJ87" s="135"/>
      <c r="EK87" s="135"/>
      <c r="EL87" s="135"/>
      <c r="EM87" s="135"/>
      <c r="EN87" s="135"/>
      <c r="EO87" s="135"/>
    </row>
    <row r="88" spans="18:145" x14ac:dyDescent="0.2">
      <c r="R88" s="131"/>
      <c r="S88" s="131"/>
      <c r="T88" s="131"/>
      <c r="U88" s="131"/>
      <c r="V88" s="131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5"/>
      <c r="BV88" s="135"/>
      <c r="BW88" s="135"/>
      <c r="BX88" s="135"/>
      <c r="BY88" s="135"/>
      <c r="BZ88" s="135"/>
      <c r="CA88" s="135"/>
      <c r="CB88" s="135"/>
      <c r="CC88" s="135"/>
      <c r="CD88" s="135"/>
      <c r="CE88" s="135"/>
      <c r="CF88" s="135"/>
      <c r="CG88" s="135"/>
      <c r="CH88" s="135"/>
      <c r="CI88" s="135"/>
      <c r="CJ88" s="135"/>
      <c r="CK88" s="135"/>
      <c r="CL88" s="135"/>
      <c r="CM88" s="135"/>
      <c r="CN88" s="135"/>
      <c r="CO88" s="135"/>
      <c r="CP88" s="135"/>
      <c r="CQ88" s="135"/>
      <c r="CR88" s="135"/>
      <c r="CS88" s="135"/>
      <c r="CT88" s="135"/>
      <c r="CU88" s="135"/>
      <c r="CV88" s="135"/>
      <c r="CW88" s="135"/>
      <c r="CX88" s="135"/>
      <c r="CY88" s="135"/>
      <c r="CZ88" s="135"/>
      <c r="DA88" s="135"/>
      <c r="DB88" s="135"/>
      <c r="DC88" s="135"/>
      <c r="DD88" s="135"/>
      <c r="DE88" s="135"/>
      <c r="DF88" s="135"/>
      <c r="DG88" s="135"/>
      <c r="DH88" s="135"/>
      <c r="DI88" s="135"/>
      <c r="DJ88" s="135"/>
      <c r="DK88" s="135"/>
      <c r="DL88" s="135"/>
      <c r="DM88" s="135"/>
      <c r="DN88" s="135"/>
      <c r="DO88" s="135"/>
      <c r="DP88" s="135"/>
      <c r="DQ88" s="135"/>
      <c r="DR88" s="135"/>
      <c r="DS88" s="135"/>
      <c r="DT88" s="135"/>
      <c r="DU88" s="135"/>
      <c r="DV88" s="135"/>
      <c r="DW88" s="135"/>
      <c r="DX88" s="135"/>
      <c r="DY88" s="135"/>
      <c r="DZ88" s="135"/>
      <c r="EA88" s="135"/>
      <c r="EB88" s="135"/>
      <c r="EC88" s="135"/>
      <c r="ED88" s="135"/>
      <c r="EE88" s="135"/>
      <c r="EF88" s="135"/>
      <c r="EG88" s="135"/>
      <c r="EH88" s="135"/>
      <c r="EI88" s="135"/>
      <c r="EJ88" s="135"/>
      <c r="EK88" s="135"/>
      <c r="EL88" s="135"/>
      <c r="EM88" s="135"/>
      <c r="EN88" s="135"/>
      <c r="EO88" s="135"/>
    </row>
    <row r="89" spans="18:145" x14ac:dyDescent="0.2">
      <c r="R89" s="131"/>
      <c r="S89" s="131"/>
      <c r="T89" s="131"/>
      <c r="U89" s="131"/>
      <c r="V89" s="131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5"/>
      <c r="BY89" s="135"/>
      <c r="BZ89" s="135"/>
      <c r="CA89" s="135"/>
      <c r="CB89" s="135"/>
      <c r="CC89" s="135"/>
      <c r="CD89" s="135"/>
      <c r="CE89" s="135"/>
      <c r="CF89" s="135"/>
      <c r="CG89" s="135"/>
      <c r="CH89" s="135"/>
      <c r="CI89" s="135"/>
      <c r="CJ89" s="135"/>
      <c r="CK89" s="135"/>
      <c r="CL89" s="135"/>
      <c r="CM89" s="135"/>
      <c r="CN89" s="135"/>
      <c r="CO89" s="135"/>
      <c r="CP89" s="135"/>
      <c r="CQ89" s="135"/>
      <c r="CR89" s="135"/>
      <c r="CS89" s="135"/>
      <c r="CT89" s="135"/>
      <c r="CU89" s="135"/>
      <c r="CV89" s="135"/>
      <c r="CW89" s="135"/>
      <c r="CX89" s="135"/>
      <c r="CY89" s="135"/>
      <c r="CZ89" s="135"/>
      <c r="DA89" s="135"/>
      <c r="DB89" s="135"/>
      <c r="DC89" s="135"/>
      <c r="DD89" s="135"/>
      <c r="DE89" s="135"/>
      <c r="DF89" s="135"/>
      <c r="DG89" s="135"/>
      <c r="DH89" s="135"/>
      <c r="DI89" s="135"/>
      <c r="DJ89" s="135"/>
      <c r="DK89" s="135"/>
      <c r="DL89" s="135"/>
      <c r="DM89" s="135"/>
      <c r="DN89" s="135"/>
      <c r="DO89" s="135"/>
      <c r="DP89" s="135"/>
      <c r="DQ89" s="135"/>
      <c r="DR89" s="135"/>
      <c r="DS89" s="135"/>
      <c r="DT89" s="135"/>
      <c r="DU89" s="135"/>
      <c r="DV89" s="135"/>
      <c r="DW89" s="135"/>
      <c r="DX89" s="135"/>
      <c r="DY89" s="135"/>
      <c r="DZ89" s="135"/>
      <c r="EA89" s="135"/>
      <c r="EB89" s="135"/>
      <c r="EC89" s="135"/>
      <c r="ED89" s="135"/>
      <c r="EE89" s="135"/>
      <c r="EF89" s="135"/>
      <c r="EG89" s="135"/>
      <c r="EH89" s="135"/>
      <c r="EI89" s="135"/>
      <c r="EJ89" s="135"/>
      <c r="EK89" s="135"/>
      <c r="EL89" s="135"/>
      <c r="EM89" s="135"/>
      <c r="EN89" s="135"/>
      <c r="EO89" s="135"/>
    </row>
    <row r="90" spans="18:145" x14ac:dyDescent="0.2">
      <c r="R90" s="131"/>
      <c r="S90" s="131"/>
      <c r="T90" s="131"/>
      <c r="U90" s="131"/>
      <c r="V90" s="131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5"/>
      <c r="DA90" s="135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</row>
    <row r="91" spans="18:145" x14ac:dyDescent="0.2">
      <c r="R91" s="131"/>
      <c r="S91" s="131"/>
      <c r="T91" s="131"/>
      <c r="U91" s="131"/>
      <c r="V91" s="131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5"/>
      <c r="CV91" s="135"/>
      <c r="CW91" s="135"/>
      <c r="CX91" s="135"/>
      <c r="CY91" s="135"/>
      <c r="CZ91" s="135"/>
      <c r="DA91" s="13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</row>
    <row r="92" spans="18:145" x14ac:dyDescent="0.2">
      <c r="R92" s="131"/>
      <c r="S92" s="131"/>
      <c r="T92" s="131"/>
      <c r="U92" s="131"/>
      <c r="V92" s="131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135"/>
      <c r="CR92" s="135"/>
      <c r="CS92" s="135"/>
      <c r="CT92" s="135"/>
      <c r="CU92" s="135"/>
      <c r="CV92" s="135"/>
      <c r="CW92" s="135"/>
      <c r="CX92" s="135"/>
      <c r="CY92" s="135"/>
      <c r="CZ92" s="135"/>
      <c r="DA92" s="135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3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35"/>
      <c r="DY92" s="135"/>
      <c r="DZ92" s="13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35"/>
      <c r="EL92" s="135"/>
      <c r="EM92" s="135"/>
      <c r="EN92" s="135"/>
      <c r="EO92" s="135"/>
    </row>
    <row r="93" spans="18:145" x14ac:dyDescent="0.2">
      <c r="R93" s="131"/>
      <c r="S93" s="131"/>
      <c r="T93" s="131"/>
      <c r="U93" s="131"/>
      <c r="V93" s="131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135"/>
      <c r="CR93" s="135"/>
      <c r="CS93" s="135"/>
      <c r="CT93" s="135"/>
      <c r="CU93" s="135"/>
      <c r="CV93" s="135"/>
      <c r="CW93" s="135"/>
      <c r="CX93" s="135"/>
      <c r="CY93" s="135"/>
      <c r="CZ93" s="135"/>
      <c r="DA93" s="135"/>
      <c r="DB93" s="135"/>
      <c r="DC93" s="135"/>
      <c r="DD93" s="135"/>
      <c r="DE93" s="135"/>
      <c r="DF93" s="135"/>
      <c r="DG93" s="135"/>
      <c r="DH93" s="135"/>
      <c r="DI93" s="135"/>
      <c r="DJ93" s="135"/>
      <c r="DK93" s="135"/>
      <c r="DL93" s="135"/>
      <c r="DM93" s="135"/>
      <c r="DN93" s="135"/>
      <c r="DO93" s="135"/>
      <c r="DP93" s="135"/>
      <c r="DQ93" s="135"/>
      <c r="DR93" s="135"/>
      <c r="DS93" s="135"/>
      <c r="DT93" s="135"/>
      <c r="DU93" s="135"/>
      <c r="DV93" s="135"/>
      <c r="DW93" s="135"/>
      <c r="DX93" s="13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</row>
    <row r="94" spans="18:145" x14ac:dyDescent="0.2">
      <c r="R94" s="131"/>
      <c r="S94" s="131"/>
      <c r="T94" s="131"/>
      <c r="U94" s="131"/>
      <c r="V94" s="131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135"/>
      <c r="CR94" s="135"/>
      <c r="CS94" s="135"/>
      <c r="CT94" s="135"/>
      <c r="CU94" s="135"/>
      <c r="CV94" s="135"/>
      <c r="CW94" s="135"/>
      <c r="CX94" s="135"/>
      <c r="CY94" s="135"/>
      <c r="CZ94" s="135"/>
      <c r="DA94" s="135"/>
      <c r="DB94" s="135"/>
      <c r="DC94" s="135"/>
      <c r="DD94" s="135"/>
      <c r="DE94" s="135"/>
      <c r="DF94" s="135"/>
      <c r="DG94" s="135"/>
      <c r="DH94" s="135"/>
      <c r="DI94" s="135"/>
      <c r="DJ94" s="135"/>
      <c r="DK94" s="135"/>
      <c r="DL94" s="135"/>
      <c r="DM94" s="135"/>
      <c r="DN94" s="135"/>
      <c r="DO94" s="135"/>
      <c r="DP94" s="135"/>
      <c r="DQ94" s="135"/>
      <c r="DR94" s="135"/>
      <c r="DS94" s="135"/>
      <c r="DT94" s="135"/>
      <c r="DU94" s="135"/>
      <c r="DV94" s="135"/>
      <c r="DW94" s="135"/>
      <c r="DX94" s="135"/>
      <c r="DY94" s="135"/>
      <c r="DZ94" s="135"/>
      <c r="EA94" s="135"/>
      <c r="EB94" s="135"/>
      <c r="EC94" s="135"/>
      <c r="ED94" s="135"/>
      <c r="EE94" s="135"/>
      <c r="EF94" s="135"/>
      <c r="EG94" s="135"/>
      <c r="EH94" s="135"/>
      <c r="EI94" s="135"/>
      <c r="EJ94" s="135"/>
      <c r="EK94" s="135"/>
      <c r="EL94" s="135"/>
      <c r="EM94" s="135"/>
      <c r="EN94" s="135"/>
      <c r="EO94" s="135"/>
    </row>
    <row r="95" spans="18:145" x14ac:dyDescent="0.2">
      <c r="R95" s="131"/>
      <c r="S95" s="131"/>
      <c r="T95" s="131"/>
      <c r="U95" s="131"/>
      <c r="V95" s="131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135"/>
      <c r="CR95" s="135"/>
      <c r="CS95" s="135"/>
      <c r="CT95" s="135"/>
      <c r="CU95" s="135"/>
      <c r="CV95" s="135"/>
      <c r="CW95" s="135"/>
      <c r="CX95" s="135"/>
      <c r="CY95" s="135"/>
      <c r="CZ95" s="135"/>
      <c r="DA95" s="135"/>
      <c r="DB95" s="135"/>
      <c r="DC95" s="135"/>
      <c r="DD95" s="135"/>
      <c r="DE95" s="135"/>
      <c r="DF95" s="135"/>
      <c r="DG95" s="135"/>
      <c r="DH95" s="135"/>
      <c r="DI95" s="135"/>
      <c r="DJ95" s="135"/>
      <c r="DK95" s="135"/>
      <c r="DL95" s="135"/>
      <c r="DM95" s="135"/>
      <c r="DN95" s="135"/>
      <c r="DO95" s="135"/>
      <c r="DP95" s="135"/>
      <c r="DQ95" s="135"/>
      <c r="DR95" s="135"/>
      <c r="DS95" s="135"/>
      <c r="DT95" s="135"/>
      <c r="DU95" s="135"/>
      <c r="DV95" s="135"/>
      <c r="DW95" s="135"/>
      <c r="DX95" s="135"/>
      <c r="DY95" s="135"/>
      <c r="DZ95" s="135"/>
      <c r="EA95" s="135"/>
      <c r="EB95" s="135"/>
      <c r="EC95" s="135"/>
      <c r="ED95" s="135"/>
      <c r="EE95" s="135"/>
      <c r="EF95" s="135"/>
      <c r="EG95" s="135"/>
      <c r="EH95" s="135"/>
      <c r="EI95" s="135"/>
      <c r="EJ95" s="135"/>
      <c r="EK95" s="135"/>
      <c r="EL95" s="135"/>
      <c r="EM95" s="135"/>
      <c r="EN95" s="135"/>
      <c r="EO95" s="135"/>
    </row>
    <row r="96" spans="18:145" x14ac:dyDescent="0.2">
      <c r="R96" s="131"/>
      <c r="S96" s="131"/>
      <c r="T96" s="131"/>
      <c r="U96" s="131"/>
      <c r="V96" s="131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135"/>
      <c r="CH96" s="135"/>
      <c r="CI96" s="135"/>
      <c r="CJ96" s="135"/>
      <c r="CK96" s="135"/>
      <c r="CL96" s="135"/>
      <c r="CM96" s="135"/>
      <c r="CN96" s="135"/>
      <c r="CO96" s="135"/>
      <c r="CP96" s="135"/>
      <c r="CQ96" s="135"/>
      <c r="CR96" s="135"/>
      <c r="CS96" s="135"/>
      <c r="CT96" s="135"/>
      <c r="CU96" s="135"/>
      <c r="CV96" s="135"/>
      <c r="CW96" s="135"/>
      <c r="CX96" s="135"/>
      <c r="CY96" s="135"/>
      <c r="CZ96" s="135"/>
      <c r="DA96" s="135"/>
      <c r="DB96" s="135"/>
      <c r="DC96" s="135"/>
      <c r="DD96" s="135"/>
      <c r="DE96" s="135"/>
      <c r="DF96" s="135"/>
      <c r="DG96" s="135"/>
      <c r="DH96" s="135"/>
      <c r="DI96" s="135"/>
      <c r="DJ96" s="135"/>
      <c r="DK96" s="135"/>
      <c r="DL96" s="135"/>
      <c r="DM96" s="135"/>
      <c r="DN96" s="135"/>
      <c r="DO96" s="135"/>
      <c r="DP96" s="135"/>
      <c r="DQ96" s="135"/>
      <c r="DR96" s="135"/>
      <c r="DS96" s="135"/>
      <c r="DT96" s="135"/>
      <c r="DU96" s="135"/>
      <c r="DV96" s="135"/>
      <c r="DW96" s="135"/>
      <c r="DX96" s="135"/>
      <c r="DY96" s="135"/>
      <c r="DZ96" s="135"/>
      <c r="EA96" s="135"/>
      <c r="EB96" s="135"/>
      <c r="EC96" s="135"/>
      <c r="ED96" s="135"/>
      <c r="EE96" s="135"/>
      <c r="EF96" s="135"/>
      <c r="EG96" s="135"/>
      <c r="EH96" s="135"/>
      <c r="EI96" s="135"/>
      <c r="EJ96" s="135"/>
      <c r="EK96" s="135"/>
      <c r="EL96" s="135"/>
      <c r="EM96" s="135"/>
      <c r="EN96" s="135"/>
      <c r="EO96" s="135"/>
    </row>
    <row r="97" spans="18:145" x14ac:dyDescent="0.2">
      <c r="R97" s="131"/>
      <c r="S97" s="131"/>
      <c r="T97" s="131"/>
      <c r="U97" s="131"/>
      <c r="V97" s="131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  <c r="CI97" s="135"/>
      <c r="CJ97" s="135"/>
      <c r="CK97" s="135"/>
      <c r="CL97" s="135"/>
      <c r="CM97" s="135"/>
      <c r="CN97" s="135"/>
      <c r="CO97" s="135"/>
      <c r="CP97" s="135"/>
      <c r="CQ97" s="135"/>
      <c r="CR97" s="135"/>
      <c r="CS97" s="135"/>
      <c r="CT97" s="135"/>
      <c r="CU97" s="135"/>
      <c r="CV97" s="135"/>
      <c r="CW97" s="135"/>
      <c r="CX97" s="135"/>
      <c r="CY97" s="135"/>
      <c r="CZ97" s="135"/>
      <c r="DA97" s="135"/>
      <c r="DB97" s="135"/>
      <c r="DC97" s="135"/>
      <c r="DD97" s="135"/>
      <c r="DE97" s="135"/>
      <c r="DF97" s="135"/>
      <c r="DG97" s="135"/>
      <c r="DH97" s="135"/>
      <c r="DI97" s="135"/>
      <c r="DJ97" s="135"/>
      <c r="DK97" s="135"/>
      <c r="DL97" s="135"/>
      <c r="DM97" s="135"/>
      <c r="DN97" s="135"/>
      <c r="DO97" s="135"/>
      <c r="DP97" s="135"/>
      <c r="DQ97" s="135"/>
      <c r="DR97" s="135"/>
      <c r="DS97" s="135"/>
      <c r="DT97" s="135"/>
      <c r="DU97" s="135"/>
      <c r="DV97" s="135"/>
      <c r="DW97" s="135"/>
      <c r="DX97" s="135"/>
      <c r="DY97" s="135"/>
      <c r="DZ97" s="135"/>
      <c r="EA97" s="135"/>
      <c r="EB97" s="135"/>
      <c r="EC97" s="135"/>
      <c r="ED97" s="135"/>
      <c r="EE97" s="135"/>
      <c r="EF97" s="135"/>
      <c r="EG97" s="135"/>
      <c r="EH97" s="135"/>
      <c r="EI97" s="135"/>
      <c r="EJ97" s="135"/>
      <c r="EK97" s="135"/>
      <c r="EL97" s="135"/>
      <c r="EM97" s="135"/>
      <c r="EN97" s="135"/>
      <c r="EO97" s="135"/>
    </row>
    <row r="98" spans="18:145" x14ac:dyDescent="0.2">
      <c r="R98" s="131"/>
      <c r="S98" s="131"/>
      <c r="T98" s="131"/>
      <c r="U98" s="131"/>
      <c r="V98" s="131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5"/>
      <c r="BS98" s="135"/>
      <c r="BT98" s="135"/>
      <c r="BU98" s="135"/>
      <c r="BV98" s="135"/>
      <c r="BW98" s="135"/>
      <c r="BX98" s="135"/>
      <c r="BY98" s="135"/>
      <c r="BZ98" s="135"/>
      <c r="CA98" s="135"/>
      <c r="CB98" s="135"/>
      <c r="CC98" s="135"/>
      <c r="CD98" s="135"/>
      <c r="CE98" s="135"/>
      <c r="CF98" s="135"/>
      <c r="CG98" s="135"/>
      <c r="CH98" s="135"/>
      <c r="CI98" s="135"/>
      <c r="CJ98" s="135"/>
      <c r="CK98" s="135"/>
      <c r="CL98" s="135"/>
      <c r="CM98" s="135"/>
      <c r="CN98" s="135"/>
      <c r="CO98" s="135"/>
      <c r="CP98" s="135"/>
      <c r="CQ98" s="135"/>
      <c r="CR98" s="135"/>
      <c r="CS98" s="135"/>
      <c r="CT98" s="135"/>
      <c r="CU98" s="135"/>
      <c r="CV98" s="135"/>
      <c r="CW98" s="135"/>
      <c r="CX98" s="135"/>
      <c r="CY98" s="135"/>
      <c r="CZ98" s="135"/>
      <c r="DA98" s="135"/>
      <c r="DB98" s="135"/>
      <c r="DC98" s="135"/>
      <c r="DD98" s="135"/>
      <c r="DE98" s="135"/>
      <c r="DF98" s="135"/>
      <c r="DG98" s="135"/>
      <c r="DH98" s="135"/>
      <c r="DI98" s="135"/>
      <c r="DJ98" s="135"/>
      <c r="DK98" s="135"/>
      <c r="DL98" s="135"/>
      <c r="DM98" s="135"/>
      <c r="DN98" s="135"/>
      <c r="DO98" s="135"/>
      <c r="DP98" s="135"/>
      <c r="DQ98" s="135"/>
      <c r="DR98" s="135"/>
      <c r="DS98" s="135"/>
      <c r="DT98" s="135"/>
      <c r="DU98" s="135"/>
      <c r="DV98" s="135"/>
      <c r="DW98" s="135"/>
      <c r="DX98" s="135"/>
      <c r="DY98" s="135"/>
      <c r="DZ98" s="135"/>
      <c r="EA98" s="135"/>
      <c r="EB98" s="135"/>
      <c r="EC98" s="135"/>
      <c r="ED98" s="135"/>
      <c r="EE98" s="135"/>
      <c r="EF98" s="135"/>
      <c r="EG98" s="135"/>
      <c r="EH98" s="135"/>
      <c r="EI98" s="135"/>
      <c r="EJ98" s="135"/>
      <c r="EK98" s="135"/>
      <c r="EL98" s="135"/>
      <c r="EM98" s="135"/>
      <c r="EN98" s="135"/>
      <c r="EO98" s="135"/>
    </row>
    <row r="99" spans="18:145" x14ac:dyDescent="0.2">
      <c r="R99" s="131"/>
      <c r="S99" s="131"/>
      <c r="T99" s="131"/>
      <c r="U99" s="131"/>
      <c r="V99" s="131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  <c r="BI99" s="135"/>
      <c r="BJ99" s="135"/>
      <c r="BK99" s="135"/>
      <c r="BL99" s="135"/>
      <c r="BM99" s="135"/>
      <c r="BN99" s="135"/>
      <c r="BO99" s="135"/>
      <c r="BP99" s="135"/>
      <c r="BQ99" s="135"/>
      <c r="BR99" s="135"/>
      <c r="BS99" s="135"/>
      <c r="BT99" s="135"/>
      <c r="BU99" s="135"/>
      <c r="BV99" s="135"/>
      <c r="BW99" s="135"/>
      <c r="BX99" s="135"/>
      <c r="BY99" s="135"/>
      <c r="BZ99" s="135"/>
      <c r="CA99" s="135"/>
      <c r="CB99" s="135"/>
      <c r="CC99" s="135"/>
      <c r="CD99" s="135"/>
      <c r="CE99" s="135"/>
      <c r="CF99" s="135"/>
      <c r="CG99" s="135"/>
      <c r="CH99" s="135"/>
      <c r="CI99" s="135"/>
      <c r="CJ99" s="135"/>
      <c r="CK99" s="135"/>
      <c r="CL99" s="135"/>
      <c r="CM99" s="135"/>
      <c r="CN99" s="135"/>
      <c r="CO99" s="135"/>
      <c r="CP99" s="135"/>
      <c r="CQ99" s="135"/>
      <c r="CR99" s="135"/>
      <c r="CS99" s="135"/>
      <c r="CT99" s="135"/>
      <c r="CU99" s="135"/>
      <c r="CV99" s="135"/>
      <c r="CW99" s="135"/>
      <c r="CX99" s="135"/>
      <c r="CY99" s="135"/>
      <c r="CZ99" s="135"/>
      <c r="DA99" s="135"/>
      <c r="DB99" s="135"/>
      <c r="DC99" s="135"/>
      <c r="DD99" s="135"/>
      <c r="DE99" s="135"/>
      <c r="DF99" s="135"/>
      <c r="DG99" s="135"/>
      <c r="DH99" s="135"/>
      <c r="DI99" s="135"/>
      <c r="DJ99" s="135"/>
      <c r="DK99" s="135"/>
      <c r="DL99" s="135"/>
      <c r="DM99" s="135"/>
      <c r="DN99" s="135"/>
      <c r="DO99" s="135"/>
      <c r="DP99" s="135"/>
      <c r="DQ99" s="135"/>
      <c r="DR99" s="135"/>
      <c r="DS99" s="135"/>
      <c r="DT99" s="135"/>
      <c r="DU99" s="135"/>
      <c r="DV99" s="135"/>
      <c r="DW99" s="135"/>
      <c r="DX99" s="135"/>
      <c r="DY99" s="135"/>
      <c r="DZ99" s="135"/>
      <c r="EA99" s="135"/>
      <c r="EB99" s="135"/>
      <c r="EC99" s="135"/>
      <c r="ED99" s="135"/>
      <c r="EE99" s="135"/>
      <c r="EF99" s="135"/>
      <c r="EG99" s="135"/>
      <c r="EH99" s="135"/>
      <c r="EI99" s="135"/>
      <c r="EJ99" s="135"/>
      <c r="EK99" s="135"/>
      <c r="EL99" s="135"/>
      <c r="EM99" s="135"/>
      <c r="EN99" s="135"/>
      <c r="EO99" s="135"/>
    </row>
    <row r="100" spans="18:145" x14ac:dyDescent="0.2">
      <c r="R100" s="131"/>
      <c r="S100" s="131"/>
      <c r="T100" s="131"/>
      <c r="U100" s="131"/>
      <c r="V100" s="131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5"/>
      <c r="BN100" s="135"/>
      <c r="BO100" s="135"/>
      <c r="BP100" s="135"/>
      <c r="BQ100" s="135"/>
      <c r="BR100" s="135"/>
      <c r="BS100" s="135"/>
      <c r="BT100" s="135"/>
      <c r="BU100" s="135"/>
      <c r="BV100" s="135"/>
      <c r="BW100" s="135"/>
      <c r="BX100" s="135"/>
      <c r="BY100" s="135"/>
      <c r="BZ100" s="135"/>
      <c r="CA100" s="135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5"/>
      <c r="CN100" s="135"/>
      <c r="CO100" s="135"/>
      <c r="CP100" s="135"/>
      <c r="CQ100" s="135"/>
      <c r="CR100" s="135"/>
      <c r="CS100" s="135"/>
      <c r="CT100" s="135"/>
      <c r="CU100" s="135"/>
      <c r="CV100" s="135"/>
      <c r="CW100" s="135"/>
      <c r="CX100" s="135"/>
      <c r="CY100" s="135"/>
      <c r="CZ100" s="135"/>
      <c r="DA100" s="135"/>
      <c r="DB100" s="135"/>
      <c r="DC100" s="135"/>
      <c r="DD100" s="135"/>
      <c r="DE100" s="135"/>
      <c r="DF100" s="135"/>
      <c r="DG100" s="135"/>
      <c r="DH100" s="135"/>
      <c r="DI100" s="135"/>
      <c r="DJ100" s="135"/>
      <c r="DK100" s="135"/>
      <c r="DL100" s="135"/>
      <c r="DM100" s="135"/>
      <c r="DN100" s="135"/>
      <c r="DO100" s="135"/>
      <c r="DP100" s="135"/>
      <c r="DQ100" s="135"/>
      <c r="DR100" s="135"/>
      <c r="DS100" s="135"/>
      <c r="DT100" s="135"/>
      <c r="DU100" s="135"/>
      <c r="DV100" s="135"/>
      <c r="DW100" s="135"/>
      <c r="DX100" s="135"/>
      <c r="DY100" s="135"/>
      <c r="DZ100" s="135"/>
      <c r="EA100" s="135"/>
      <c r="EB100" s="135"/>
      <c r="EC100" s="135"/>
      <c r="ED100" s="135"/>
      <c r="EE100" s="135"/>
      <c r="EF100" s="135"/>
      <c r="EG100" s="135"/>
      <c r="EH100" s="135"/>
      <c r="EI100" s="135"/>
      <c r="EJ100" s="135"/>
      <c r="EK100" s="135"/>
      <c r="EL100" s="135"/>
      <c r="EM100" s="135"/>
      <c r="EN100" s="135"/>
      <c r="EO100" s="135"/>
    </row>
    <row r="101" spans="18:145" x14ac:dyDescent="0.2">
      <c r="R101" s="131"/>
      <c r="S101" s="131"/>
      <c r="T101" s="131"/>
      <c r="U101" s="131"/>
      <c r="V101" s="131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5"/>
      <c r="BN101" s="135"/>
      <c r="BO101" s="135"/>
      <c r="BP101" s="135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35"/>
      <c r="CE101" s="135"/>
      <c r="CF101" s="135"/>
      <c r="CG101" s="135"/>
      <c r="CH101" s="135"/>
      <c r="CI101" s="135"/>
      <c r="CJ101" s="135"/>
      <c r="CK101" s="135"/>
      <c r="CL101" s="135"/>
      <c r="CM101" s="135"/>
      <c r="CN101" s="135"/>
      <c r="CO101" s="135"/>
      <c r="CP101" s="135"/>
      <c r="CQ101" s="135"/>
      <c r="CR101" s="135"/>
      <c r="CS101" s="135"/>
      <c r="CT101" s="135"/>
      <c r="CU101" s="135"/>
      <c r="CV101" s="135"/>
      <c r="CW101" s="135"/>
      <c r="CX101" s="135"/>
      <c r="CY101" s="135"/>
      <c r="CZ101" s="135"/>
      <c r="DA101" s="135"/>
      <c r="DB101" s="135"/>
      <c r="DC101" s="135"/>
      <c r="DD101" s="135"/>
      <c r="DE101" s="135"/>
      <c r="DF101" s="135"/>
      <c r="DG101" s="135"/>
      <c r="DH101" s="135"/>
      <c r="DI101" s="135"/>
      <c r="DJ101" s="135"/>
      <c r="DK101" s="135"/>
      <c r="DL101" s="135"/>
      <c r="DM101" s="135"/>
      <c r="DN101" s="135"/>
      <c r="DO101" s="135"/>
      <c r="DP101" s="135"/>
      <c r="DQ101" s="135"/>
      <c r="DR101" s="135"/>
      <c r="DS101" s="135"/>
      <c r="DT101" s="135"/>
      <c r="DU101" s="135"/>
      <c r="DV101" s="135"/>
      <c r="DW101" s="135"/>
      <c r="DX101" s="135"/>
      <c r="DY101" s="135"/>
      <c r="DZ101" s="135"/>
      <c r="EA101" s="135"/>
      <c r="EB101" s="135"/>
      <c r="EC101" s="135"/>
      <c r="ED101" s="135"/>
      <c r="EE101" s="135"/>
      <c r="EF101" s="135"/>
      <c r="EG101" s="135"/>
      <c r="EH101" s="135"/>
      <c r="EI101" s="135"/>
      <c r="EJ101" s="135"/>
      <c r="EK101" s="135"/>
      <c r="EL101" s="135"/>
      <c r="EM101" s="135"/>
      <c r="EN101" s="135"/>
      <c r="EO101" s="135"/>
    </row>
    <row r="102" spans="18:145" x14ac:dyDescent="0.2">
      <c r="R102" s="131"/>
      <c r="S102" s="131"/>
      <c r="T102" s="131"/>
      <c r="U102" s="131"/>
      <c r="V102" s="131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135"/>
      <c r="CH102" s="135"/>
      <c r="CI102" s="135"/>
      <c r="CJ102" s="135"/>
      <c r="CK102" s="135"/>
      <c r="CL102" s="135"/>
      <c r="CM102" s="135"/>
      <c r="CN102" s="135"/>
      <c r="CO102" s="135"/>
      <c r="CP102" s="135"/>
      <c r="CQ102" s="135"/>
      <c r="CR102" s="135"/>
      <c r="CS102" s="135"/>
      <c r="CT102" s="135"/>
      <c r="CU102" s="135"/>
      <c r="CV102" s="135"/>
      <c r="CW102" s="135"/>
      <c r="CX102" s="135"/>
      <c r="CY102" s="135"/>
      <c r="CZ102" s="135"/>
      <c r="DA102" s="135"/>
      <c r="DB102" s="135"/>
      <c r="DC102" s="135"/>
      <c r="DD102" s="135"/>
      <c r="DE102" s="135"/>
      <c r="DF102" s="135"/>
      <c r="DG102" s="135"/>
      <c r="DH102" s="135"/>
      <c r="DI102" s="135"/>
      <c r="DJ102" s="135"/>
      <c r="DK102" s="135"/>
      <c r="DL102" s="135"/>
      <c r="DM102" s="135"/>
      <c r="DN102" s="135"/>
      <c r="DO102" s="135"/>
      <c r="DP102" s="135"/>
      <c r="DQ102" s="135"/>
      <c r="DR102" s="135"/>
      <c r="DS102" s="135"/>
      <c r="DT102" s="135"/>
      <c r="DU102" s="135"/>
      <c r="DV102" s="135"/>
      <c r="DW102" s="135"/>
      <c r="DX102" s="135"/>
      <c r="DY102" s="135"/>
      <c r="DZ102" s="135"/>
      <c r="EA102" s="135"/>
      <c r="EB102" s="135"/>
      <c r="EC102" s="135"/>
      <c r="ED102" s="135"/>
      <c r="EE102" s="135"/>
      <c r="EF102" s="135"/>
      <c r="EG102" s="135"/>
      <c r="EH102" s="135"/>
      <c r="EI102" s="135"/>
      <c r="EJ102" s="135"/>
      <c r="EK102" s="135"/>
      <c r="EL102" s="135"/>
      <c r="EM102" s="135"/>
      <c r="EN102" s="135"/>
      <c r="EO102" s="135"/>
    </row>
    <row r="103" spans="18:145" x14ac:dyDescent="0.2">
      <c r="R103" s="131"/>
      <c r="S103" s="131"/>
      <c r="T103" s="131"/>
      <c r="U103" s="131"/>
      <c r="V103" s="131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135"/>
      <c r="CA103" s="135"/>
      <c r="CB103" s="135"/>
      <c r="CC103" s="135"/>
      <c r="CD103" s="135"/>
      <c r="CE103" s="135"/>
      <c r="CF103" s="135"/>
      <c r="CG103" s="135"/>
      <c r="CH103" s="135"/>
      <c r="CI103" s="135"/>
      <c r="CJ103" s="135"/>
      <c r="CK103" s="135"/>
      <c r="CL103" s="135"/>
      <c r="CM103" s="135"/>
      <c r="CN103" s="135"/>
      <c r="CO103" s="135"/>
      <c r="CP103" s="135"/>
      <c r="CQ103" s="135"/>
      <c r="CR103" s="135"/>
      <c r="CS103" s="135"/>
      <c r="CT103" s="135"/>
      <c r="CU103" s="135"/>
      <c r="CV103" s="135"/>
      <c r="CW103" s="135"/>
      <c r="CX103" s="135"/>
      <c r="CY103" s="135"/>
      <c r="CZ103" s="135"/>
      <c r="DA103" s="135"/>
      <c r="DB103" s="135"/>
      <c r="DC103" s="135"/>
      <c r="DD103" s="135"/>
      <c r="DE103" s="135"/>
      <c r="DF103" s="135"/>
      <c r="DG103" s="135"/>
      <c r="DH103" s="135"/>
      <c r="DI103" s="135"/>
      <c r="DJ103" s="135"/>
      <c r="DK103" s="135"/>
      <c r="DL103" s="135"/>
      <c r="DM103" s="135"/>
      <c r="DN103" s="135"/>
      <c r="DO103" s="135"/>
      <c r="DP103" s="135"/>
      <c r="DQ103" s="135"/>
      <c r="DR103" s="135"/>
      <c r="DS103" s="135"/>
      <c r="DT103" s="135"/>
      <c r="DU103" s="135"/>
      <c r="DV103" s="135"/>
      <c r="DW103" s="135"/>
      <c r="DX103" s="135"/>
      <c r="DY103" s="135"/>
      <c r="DZ103" s="135"/>
      <c r="EA103" s="135"/>
      <c r="EB103" s="135"/>
      <c r="EC103" s="135"/>
      <c r="ED103" s="135"/>
      <c r="EE103" s="135"/>
      <c r="EF103" s="135"/>
      <c r="EG103" s="135"/>
      <c r="EH103" s="135"/>
      <c r="EI103" s="135"/>
      <c r="EJ103" s="135"/>
      <c r="EK103" s="135"/>
      <c r="EL103" s="135"/>
      <c r="EM103" s="135"/>
      <c r="EN103" s="135"/>
      <c r="EO103" s="135"/>
    </row>
    <row r="104" spans="18:145" x14ac:dyDescent="0.2">
      <c r="R104" s="131"/>
      <c r="S104" s="131"/>
      <c r="T104" s="131"/>
      <c r="U104" s="131"/>
      <c r="V104" s="131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  <c r="BN104" s="135"/>
      <c r="BO104" s="135"/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35"/>
      <c r="CK104" s="135"/>
      <c r="CL104" s="135"/>
      <c r="CM104" s="135"/>
      <c r="CN104" s="135"/>
      <c r="CO104" s="135"/>
      <c r="CP104" s="135"/>
      <c r="CQ104" s="135"/>
      <c r="CR104" s="135"/>
      <c r="CS104" s="135"/>
      <c r="CT104" s="135"/>
      <c r="CU104" s="135"/>
      <c r="CV104" s="135"/>
      <c r="CW104" s="135"/>
      <c r="CX104" s="135"/>
      <c r="CY104" s="135"/>
      <c r="CZ104" s="135"/>
      <c r="DA104" s="135"/>
      <c r="DB104" s="135"/>
      <c r="DC104" s="135"/>
      <c r="DD104" s="135"/>
      <c r="DE104" s="135"/>
      <c r="DF104" s="135"/>
      <c r="DG104" s="135"/>
      <c r="DH104" s="135"/>
      <c r="DI104" s="135"/>
      <c r="DJ104" s="135"/>
      <c r="DK104" s="135"/>
      <c r="DL104" s="135"/>
      <c r="DM104" s="135"/>
      <c r="DN104" s="135"/>
      <c r="DO104" s="135"/>
      <c r="DP104" s="135"/>
      <c r="DQ104" s="135"/>
      <c r="DR104" s="135"/>
      <c r="DS104" s="135"/>
      <c r="DT104" s="135"/>
      <c r="DU104" s="135"/>
      <c r="DV104" s="135"/>
      <c r="DW104" s="135"/>
      <c r="DX104" s="135"/>
      <c r="DY104" s="135"/>
      <c r="DZ104" s="135"/>
      <c r="EA104" s="135"/>
      <c r="EB104" s="135"/>
      <c r="EC104" s="135"/>
      <c r="ED104" s="135"/>
      <c r="EE104" s="135"/>
      <c r="EF104" s="135"/>
      <c r="EG104" s="135"/>
      <c r="EH104" s="135"/>
      <c r="EI104" s="135"/>
      <c r="EJ104" s="135"/>
      <c r="EK104" s="135"/>
      <c r="EL104" s="135"/>
      <c r="EM104" s="135"/>
      <c r="EN104" s="135"/>
      <c r="EO104" s="135"/>
    </row>
    <row r="105" spans="18:145" x14ac:dyDescent="0.2">
      <c r="R105" s="131"/>
      <c r="S105" s="131"/>
      <c r="T105" s="131"/>
      <c r="U105" s="131"/>
      <c r="V105" s="131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5"/>
      <c r="CF105" s="135"/>
      <c r="CG105" s="135"/>
      <c r="CH105" s="135"/>
      <c r="CI105" s="135"/>
      <c r="CJ105" s="135"/>
      <c r="CK105" s="135"/>
      <c r="CL105" s="135"/>
      <c r="CM105" s="135"/>
      <c r="CN105" s="135"/>
      <c r="CO105" s="135"/>
      <c r="CP105" s="135"/>
      <c r="CQ105" s="135"/>
      <c r="CR105" s="135"/>
      <c r="CS105" s="135"/>
      <c r="CT105" s="135"/>
      <c r="CU105" s="135"/>
      <c r="CV105" s="135"/>
      <c r="CW105" s="135"/>
      <c r="CX105" s="135"/>
      <c r="CY105" s="135"/>
      <c r="CZ105" s="135"/>
      <c r="DA105" s="135"/>
      <c r="DB105" s="135"/>
      <c r="DC105" s="135"/>
      <c r="DD105" s="135"/>
      <c r="DE105" s="135"/>
      <c r="DF105" s="135"/>
      <c r="DG105" s="135"/>
      <c r="DH105" s="135"/>
      <c r="DI105" s="135"/>
      <c r="DJ105" s="135"/>
      <c r="DK105" s="135"/>
      <c r="DL105" s="135"/>
      <c r="DM105" s="135"/>
      <c r="DN105" s="135"/>
      <c r="DO105" s="135"/>
      <c r="DP105" s="135"/>
      <c r="DQ105" s="135"/>
      <c r="DR105" s="135"/>
      <c r="DS105" s="135"/>
      <c r="DT105" s="135"/>
      <c r="DU105" s="135"/>
      <c r="DV105" s="135"/>
      <c r="DW105" s="135"/>
      <c r="DX105" s="135"/>
      <c r="DY105" s="135"/>
      <c r="DZ105" s="135"/>
      <c r="EA105" s="135"/>
      <c r="EB105" s="135"/>
      <c r="EC105" s="135"/>
      <c r="ED105" s="135"/>
      <c r="EE105" s="135"/>
      <c r="EF105" s="135"/>
      <c r="EG105" s="135"/>
      <c r="EH105" s="135"/>
      <c r="EI105" s="135"/>
      <c r="EJ105" s="135"/>
      <c r="EK105" s="135"/>
      <c r="EL105" s="135"/>
      <c r="EM105" s="135"/>
      <c r="EN105" s="135"/>
      <c r="EO105" s="135"/>
    </row>
    <row r="106" spans="18:145" x14ac:dyDescent="0.2">
      <c r="R106" s="131"/>
      <c r="S106" s="131"/>
      <c r="T106" s="131"/>
      <c r="U106" s="131"/>
      <c r="V106" s="131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135"/>
      <c r="CA106" s="135"/>
      <c r="CB106" s="135"/>
      <c r="CC106" s="135"/>
      <c r="CD106" s="135"/>
      <c r="CE106" s="135"/>
      <c r="CF106" s="135"/>
      <c r="CG106" s="135"/>
      <c r="CH106" s="135"/>
      <c r="CI106" s="135"/>
      <c r="CJ106" s="135"/>
      <c r="CK106" s="135"/>
      <c r="CL106" s="135"/>
      <c r="CM106" s="135"/>
      <c r="CN106" s="135"/>
      <c r="CO106" s="135"/>
      <c r="CP106" s="135"/>
      <c r="CQ106" s="135"/>
      <c r="CR106" s="135"/>
      <c r="CS106" s="135"/>
      <c r="CT106" s="135"/>
      <c r="CU106" s="135"/>
      <c r="CV106" s="135"/>
      <c r="CW106" s="135"/>
      <c r="CX106" s="135"/>
      <c r="CY106" s="135"/>
      <c r="CZ106" s="135"/>
      <c r="DA106" s="135"/>
      <c r="DB106" s="135"/>
      <c r="DC106" s="135"/>
      <c r="DD106" s="135"/>
      <c r="DE106" s="135"/>
      <c r="DF106" s="135"/>
      <c r="DG106" s="135"/>
      <c r="DH106" s="135"/>
      <c r="DI106" s="135"/>
      <c r="DJ106" s="135"/>
      <c r="DK106" s="135"/>
      <c r="DL106" s="135"/>
      <c r="DM106" s="135"/>
      <c r="DN106" s="135"/>
      <c r="DO106" s="135"/>
      <c r="DP106" s="135"/>
      <c r="DQ106" s="135"/>
      <c r="DR106" s="135"/>
      <c r="DS106" s="135"/>
      <c r="DT106" s="135"/>
      <c r="DU106" s="135"/>
      <c r="DV106" s="135"/>
      <c r="DW106" s="135"/>
      <c r="DX106" s="135"/>
      <c r="DY106" s="135"/>
      <c r="DZ106" s="135"/>
      <c r="EA106" s="135"/>
      <c r="EB106" s="135"/>
      <c r="EC106" s="135"/>
      <c r="ED106" s="135"/>
      <c r="EE106" s="135"/>
      <c r="EF106" s="135"/>
      <c r="EG106" s="135"/>
      <c r="EH106" s="135"/>
      <c r="EI106" s="135"/>
      <c r="EJ106" s="135"/>
      <c r="EK106" s="135"/>
      <c r="EL106" s="135"/>
      <c r="EM106" s="135"/>
      <c r="EN106" s="135"/>
      <c r="EO106" s="135"/>
    </row>
    <row r="107" spans="18:145" x14ac:dyDescent="0.2">
      <c r="R107" s="131"/>
      <c r="S107" s="131"/>
      <c r="T107" s="131"/>
      <c r="U107" s="131"/>
      <c r="V107" s="131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O107" s="135"/>
      <c r="BP107" s="135"/>
      <c r="BQ107" s="135"/>
      <c r="BR107" s="135"/>
      <c r="BS107" s="135"/>
      <c r="BT107" s="135"/>
      <c r="BU107" s="135"/>
      <c r="BV107" s="135"/>
      <c r="BW107" s="135"/>
      <c r="BX107" s="135"/>
      <c r="BY107" s="135"/>
      <c r="BZ107" s="135"/>
      <c r="CA107" s="135"/>
      <c r="CB107" s="135"/>
      <c r="CC107" s="135"/>
      <c r="CD107" s="135"/>
      <c r="CE107" s="135"/>
      <c r="CF107" s="135"/>
      <c r="CG107" s="135"/>
      <c r="CH107" s="135"/>
      <c r="CI107" s="135"/>
      <c r="CJ107" s="135"/>
      <c r="CK107" s="135"/>
      <c r="CL107" s="135"/>
      <c r="CM107" s="135"/>
      <c r="CN107" s="135"/>
      <c r="CO107" s="135"/>
      <c r="CP107" s="135"/>
      <c r="CQ107" s="135"/>
      <c r="CR107" s="135"/>
      <c r="CS107" s="135"/>
      <c r="CT107" s="135"/>
      <c r="CU107" s="135"/>
      <c r="CV107" s="135"/>
      <c r="CW107" s="135"/>
      <c r="CX107" s="135"/>
      <c r="CY107" s="135"/>
      <c r="CZ107" s="135"/>
      <c r="DA107" s="135"/>
      <c r="DB107" s="135"/>
      <c r="DC107" s="135"/>
      <c r="DD107" s="135"/>
      <c r="DE107" s="135"/>
      <c r="DF107" s="135"/>
      <c r="DG107" s="135"/>
      <c r="DH107" s="135"/>
      <c r="DI107" s="135"/>
      <c r="DJ107" s="135"/>
      <c r="DK107" s="135"/>
      <c r="DL107" s="135"/>
      <c r="DM107" s="135"/>
      <c r="DN107" s="135"/>
      <c r="DO107" s="135"/>
      <c r="DP107" s="135"/>
      <c r="DQ107" s="135"/>
      <c r="DR107" s="135"/>
      <c r="DS107" s="135"/>
      <c r="DT107" s="135"/>
      <c r="DU107" s="135"/>
      <c r="DV107" s="135"/>
      <c r="DW107" s="135"/>
      <c r="DX107" s="135"/>
      <c r="DY107" s="135"/>
      <c r="DZ107" s="135"/>
      <c r="EA107" s="135"/>
      <c r="EB107" s="135"/>
      <c r="EC107" s="135"/>
      <c r="ED107" s="135"/>
      <c r="EE107" s="135"/>
      <c r="EF107" s="135"/>
      <c r="EG107" s="135"/>
      <c r="EH107" s="135"/>
      <c r="EI107" s="135"/>
      <c r="EJ107" s="135"/>
      <c r="EK107" s="135"/>
      <c r="EL107" s="135"/>
      <c r="EM107" s="135"/>
      <c r="EN107" s="135"/>
      <c r="EO107" s="135"/>
    </row>
    <row r="108" spans="18:145" x14ac:dyDescent="0.2">
      <c r="R108" s="131"/>
      <c r="S108" s="131"/>
      <c r="T108" s="131"/>
      <c r="U108" s="131"/>
      <c r="V108" s="131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35"/>
      <c r="BN108" s="135"/>
      <c r="BO108" s="135"/>
      <c r="BP108" s="135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135"/>
      <c r="CQ108" s="135"/>
      <c r="CR108" s="135"/>
      <c r="CS108" s="135"/>
      <c r="CT108" s="135"/>
      <c r="CU108" s="135"/>
      <c r="CV108" s="135"/>
      <c r="CW108" s="135"/>
      <c r="CX108" s="135"/>
      <c r="CY108" s="135"/>
      <c r="CZ108" s="135"/>
      <c r="DA108" s="135"/>
      <c r="DB108" s="135"/>
      <c r="DC108" s="135"/>
      <c r="DD108" s="135"/>
      <c r="DE108" s="135"/>
      <c r="DF108" s="135"/>
      <c r="DG108" s="135"/>
      <c r="DH108" s="135"/>
      <c r="DI108" s="135"/>
      <c r="DJ108" s="135"/>
      <c r="DK108" s="135"/>
      <c r="DL108" s="135"/>
      <c r="DM108" s="135"/>
      <c r="DN108" s="135"/>
      <c r="DO108" s="135"/>
      <c r="DP108" s="135"/>
      <c r="DQ108" s="135"/>
      <c r="DR108" s="135"/>
      <c r="DS108" s="135"/>
      <c r="DT108" s="135"/>
      <c r="DU108" s="135"/>
      <c r="DV108" s="135"/>
      <c r="DW108" s="135"/>
      <c r="DX108" s="135"/>
      <c r="DY108" s="135"/>
      <c r="DZ108" s="135"/>
      <c r="EA108" s="135"/>
      <c r="EB108" s="135"/>
      <c r="EC108" s="135"/>
      <c r="ED108" s="135"/>
      <c r="EE108" s="135"/>
      <c r="EF108" s="135"/>
      <c r="EG108" s="135"/>
      <c r="EH108" s="135"/>
      <c r="EI108" s="135"/>
      <c r="EJ108" s="135"/>
      <c r="EK108" s="135"/>
      <c r="EL108" s="135"/>
      <c r="EM108" s="135"/>
      <c r="EN108" s="135"/>
      <c r="EO108" s="135"/>
    </row>
    <row r="109" spans="18:145" x14ac:dyDescent="0.2">
      <c r="R109" s="131"/>
      <c r="S109" s="131"/>
      <c r="T109" s="131"/>
      <c r="U109" s="131"/>
      <c r="V109" s="131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135"/>
      <c r="CU109" s="135"/>
      <c r="CV109" s="135"/>
      <c r="CW109" s="135"/>
      <c r="CX109" s="135"/>
      <c r="CY109" s="135"/>
      <c r="CZ109" s="135"/>
      <c r="DA109" s="135"/>
      <c r="DB109" s="135"/>
      <c r="DC109" s="135"/>
      <c r="DD109" s="135"/>
      <c r="DE109" s="135"/>
      <c r="DF109" s="135"/>
      <c r="DG109" s="135"/>
      <c r="DH109" s="135"/>
      <c r="DI109" s="135"/>
      <c r="DJ109" s="135"/>
      <c r="DK109" s="135"/>
      <c r="DL109" s="135"/>
      <c r="DM109" s="135"/>
      <c r="DN109" s="135"/>
      <c r="DO109" s="135"/>
      <c r="DP109" s="135"/>
      <c r="DQ109" s="135"/>
      <c r="DR109" s="135"/>
      <c r="DS109" s="135"/>
      <c r="DT109" s="135"/>
      <c r="DU109" s="135"/>
      <c r="DV109" s="135"/>
      <c r="DW109" s="135"/>
      <c r="DX109" s="135"/>
      <c r="DY109" s="135"/>
      <c r="DZ109" s="135"/>
      <c r="EA109" s="135"/>
      <c r="EB109" s="135"/>
      <c r="EC109" s="135"/>
      <c r="ED109" s="135"/>
      <c r="EE109" s="135"/>
      <c r="EF109" s="135"/>
      <c r="EG109" s="135"/>
      <c r="EH109" s="135"/>
      <c r="EI109" s="135"/>
      <c r="EJ109" s="135"/>
      <c r="EK109" s="135"/>
      <c r="EL109" s="135"/>
      <c r="EM109" s="135"/>
      <c r="EN109" s="135"/>
      <c r="EO109" s="135"/>
    </row>
    <row r="110" spans="18:145" x14ac:dyDescent="0.2">
      <c r="R110" s="131"/>
      <c r="S110" s="131"/>
      <c r="T110" s="131"/>
      <c r="U110" s="131"/>
      <c r="V110" s="131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  <c r="BN110" s="135"/>
      <c r="BO110" s="135"/>
      <c r="BP110" s="135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135"/>
      <c r="CA110" s="135"/>
      <c r="CB110" s="135"/>
      <c r="CC110" s="135"/>
      <c r="CD110" s="135"/>
      <c r="CE110" s="135"/>
      <c r="CF110" s="135"/>
      <c r="CG110" s="135"/>
      <c r="CH110" s="135"/>
      <c r="CI110" s="135"/>
      <c r="CJ110" s="135"/>
      <c r="CK110" s="135"/>
      <c r="CL110" s="135"/>
      <c r="CM110" s="135"/>
      <c r="CN110" s="135"/>
      <c r="CO110" s="135"/>
      <c r="CP110" s="135"/>
      <c r="CQ110" s="135"/>
      <c r="CR110" s="135"/>
      <c r="CS110" s="135"/>
      <c r="CT110" s="135"/>
      <c r="CU110" s="135"/>
      <c r="CV110" s="135"/>
      <c r="CW110" s="135"/>
      <c r="CX110" s="135"/>
      <c r="CY110" s="135"/>
      <c r="CZ110" s="135"/>
      <c r="DA110" s="135"/>
      <c r="DB110" s="135"/>
      <c r="DC110" s="135"/>
      <c r="DD110" s="135"/>
      <c r="DE110" s="135"/>
      <c r="DF110" s="135"/>
      <c r="DG110" s="135"/>
      <c r="DH110" s="135"/>
      <c r="DI110" s="135"/>
      <c r="DJ110" s="135"/>
      <c r="DK110" s="135"/>
      <c r="DL110" s="135"/>
      <c r="DM110" s="135"/>
      <c r="DN110" s="135"/>
      <c r="DO110" s="135"/>
      <c r="DP110" s="135"/>
      <c r="DQ110" s="135"/>
      <c r="DR110" s="135"/>
      <c r="DS110" s="135"/>
      <c r="DT110" s="135"/>
      <c r="DU110" s="135"/>
      <c r="DV110" s="135"/>
      <c r="DW110" s="135"/>
      <c r="DX110" s="135"/>
      <c r="DY110" s="135"/>
      <c r="DZ110" s="135"/>
      <c r="EA110" s="135"/>
      <c r="EB110" s="135"/>
      <c r="EC110" s="135"/>
      <c r="ED110" s="135"/>
      <c r="EE110" s="135"/>
      <c r="EF110" s="135"/>
      <c r="EG110" s="135"/>
      <c r="EH110" s="135"/>
      <c r="EI110" s="135"/>
      <c r="EJ110" s="135"/>
      <c r="EK110" s="135"/>
      <c r="EL110" s="135"/>
      <c r="EM110" s="135"/>
      <c r="EN110" s="135"/>
      <c r="EO110" s="135"/>
    </row>
    <row r="111" spans="18:145" x14ac:dyDescent="0.2">
      <c r="R111" s="131"/>
      <c r="S111" s="131"/>
      <c r="T111" s="131"/>
      <c r="U111" s="131"/>
      <c r="V111" s="131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135"/>
      <c r="CK111" s="135"/>
      <c r="CL111" s="135"/>
      <c r="CM111" s="135"/>
      <c r="CN111" s="135"/>
      <c r="CO111" s="135"/>
      <c r="CP111" s="135"/>
      <c r="CQ111" s="135"/>
      <c r="CR111" s="135"/>
      <c r="CS111" s="135"/>
      <c r="CT111" s="135"/>
      <c r="CU111" s="135"/>
      <c r="CV111" s="135"/>
      <c r="CW111" s="135"/>
      <c r="CX111" s="135"/>
      <c r="CY111" s="135"/>
      <c r="CZ111" s="135"/>
      <c r="DA111" s="135"/>
      <c r="DB111" s="135"/>
      <c r="DC111" s="135"/>
      <c r="DD111" s="135"/>
      <c r="DE111" s="135"/>
      <c r="DF111" s="135"/>
      <c r="DG111" s="135"/>
      <c r="DH111" s="135"/>
      <c r="DI111" s="135"/>
      <c r="DJ111" s="135"/>
      <c r="DK111" s="135"/>
      <c r="DL111" s="135"/>
      <c r="DM111" s="135"/>
      <c r="DN111" s="135"/>
      <c r="DO111" s="135"/>
      <c r="DP111" s="135"/>
      <c r="DQ111" s="135"/>
      <c r="DR111" s="135"/>
      <c r="DS111" s="135"/>
      <c r="DT111" s="135"/>
      <c r="DU111" s="135"/>
      <c r="DV111" s="135"/>
      <c r="DW111" s="135"/>
      <c r="DX111" s="135"/>
      <c r="DY111" s="135"/>
      <c r="DZ111" s="135"/>
      <c r="EA111" s="135"/>
      <c r="EB111" s="135"/>
      <c r="EC111" s="135"/>
      <c r="ED111" s="135"/>
      <c r="EE111" s="135"/>
      <c r="EF111" s="135"/>
      <c r="EG111" s="135"/>
      <c r="EH111" s="135"/>
      <c r="EI111" s="135"/>
      <c r="EJ111" s="135"/>
      <c r="EK111" s="135"/>
      <c r="EL111" s="135"/>
      <c r="EM111" s="135"/>
      <c r="EN111" s="135"/>
      <c r="EO111" s="135"/>
    </row>
    <row r="112" spans="18:145" x14ac:dyDescent="0.2">
      <c r="R112" s="131"/>
      <c r="S112" s="131"/>
      <c r="T112" s="131"/>
      <c r="U112" s="131"/>
      <c r="V112" s="131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5"/>
      <c r="BV112" s="135"/>
      <c r="BW112" s="135"/>
      <c r="BX112" s="135"/>
      <c r="BY112" s="135"/>
      <c r="BZ112" s="135"/>
      <c r="CA112" s="135"/>
      <c r="CB112" s="135"/>
      <c r="CC112" s="135"/>
      <c r="CD112" s="135"/>
      <c r="CE112" s="135"/>
      <c r="CF112" s="135"/>
      <c r="CG112" s="135"/>
      <c r="CH112" s="135"/>
      <c r="CI112" s="135"/>
      <c r="CJ112" s="135"/>
      <c r="CK112" s="135"/>
      <c r="CL112" s="135"/>
      <c r="CM112" s="135"/>
      <c r="CN112" s="135"/>
      <c r="CO112" s="135"/>
      <c r="CP112" s="135"/>
      <c r="CQ112" s="135"/>
      <c r="CR112" s="135"/>
      <c r="CS112" s="135"/>
      <c r="CT112" s="135"/>
      <c r="CU112" s="135"/>
      <c r="CV112" s="135"/>
      <c r="CW112" s="135"/>
      <c r="CX112" s="135"/>
      <c r="CY112" s="135"/>
      <c r="CZ112" s="135"/>
      <c r="DA112" s="135"/>
      <c r="DB112" s="135"/>
      <c r="DC112" s="135"/>
      <c r="DD112" s="135"/>
      <c r="DE112" s="135"/>
      <c r="DF112" s="135"/>
      <c r="DG112" s="135"/>
      <c r="DH112" s="135"/>
      <c r="DI112" s="135"/>
      <c r="DJ112" s="135"/>
      <c r="DK112" s="135"/>
      <c r="DL112" s="135"/>
      <c r="DM112" s="135"/>
      <c r="DN112" s="135"/>
      <c r="DO112" s="135"/>
      <c r="DP112" s="135"/>
      <c r="DQ112" s="135"/>
      <c r="DR112" s="135"/>
      <c r="DS112" s="135"/>
      <c r="DT112" s="135"/>
      <c r="DU112" s="135"/>
      <c r="DV112" s="135"/>
      <c r="DW112" s="135"/>
      <c r="DX112" s="135"/>
      <c r="DY112" s="135"/>
      <c r="DZ112" s="135"/>
      <c r="EA112" s="135"/>
      <c r="EB112" s="135"/>
      <c r="EC112" s="135"/>
      <c r="ED112" s="135"/>
      <c r="EE112" s="135"/>
      <c r="EF112" s="135"/>
      <c r="EG112" s="135"/>
      <c r="EH112" s="135"/>
      <c r="EI112" s="135"/>
      <c r="EJ112" s="135"/>
      <c r="EK112" s="135"/>
      <c r="EL112" s="135"/>
      <c r="EM112" s="135"/>
      <c r="EN112" s="135"/>
      <c r="EO112" s="135"/>
    </row>
    <row r="113" spans="18:145" x14ac:dyDescent="0.2">
      <c r="R113" s="131"/>
      <c r="S113" s="131"/>
      <c r="T113" s="131"/>
      <c r="U113" s="131"/>
      <c r="V113" s="131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5"/>
      <c r="CD113" s="135"/>
      <c r="CE113" s="135"/>
      <c r="CF113" s="135"/>
      <c r="CG113" s="135"/>
      <c r="CH113" s="135"/>
      <c r="CI113" s="135"/>
      <c r="CJ113" s="135"/>
      <c r="CK113" s="135"/>
      <c r="CL113" s="135"/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5"/>
      <c r="CY113" s="135"/>
      <c r="CZ113" s="135"/>
      <c r="DA113" s="135"/>
      <c r="DB113" s="135"/>
      <c r="DC113" s="135"/>
      <c r="DD113" s="135"/>
      <c r="DE113" s="135"/>
      <c r="DF113" s="135"/>
      <c r="DG113" s="135"/>
      <c r="DH113" s="135"/>
      <c r="DI113" s="135"/>
      <c r="DJ113" s="135"/>
      <c r="DK113" s="135"/>
      <c r="DL113" s="135"/>
      <c r="DM113" s="135"/>
      <c r="DN113" s="135"/>
      <c r="DO113" s="135"/>
      <c r="DP113" s="135"/>
      <c r="DQ113" s="135"/>
      <c r="DR113" s="135"/>
      <c r="DS113" s="135"/>
      <c r="DT113" s="135"/>
      <c r="DU113" s="135"/>
      <c r="DV113" s="135"/>
      <c r="DW113" s="135"/>
      <c r="DX113" s="135"/>
      <c r="DY113" s="135"/>
      <c r="DZ113" s="135"/>
      <c r="EA113" s="135"/>
      <c r="EB113" s="135"/>
      <c r="EC113" s="135"/>
      <c r="ED113" s="135"/>
      <c r="EE113" s="135"/>
      <c r="EF113" s="135"/>
      <c r="EG113" s="135"/>
      <c r="EH113" s="135"/>
      <c r="EI113" s="135"/>
      <c r="EJ113" s="135"/>
      <c r="EK113" s="135"/>
      <c r="EL113" s="135"/>
      <c r="EM113" s="135"/>
      <c r="EN113" s="135"/>
      <c r="EO113" s="135"/>
    </row>
    <row r="114" spans="18:145" x14ac:dyDescent="0.2">
      <c r="R114" s="131"/>
      <c r="S114" s="131"/>
      <c r="T114" s="131"/>
      <c r="U114" s="131"/>
      <c r="V114" s="131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135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35"/>
      <c r="CB114" s="135"/>
      <c r="CC114" s="135"/>
      <c r="CD114" s="135"/>
      <c r="CE114" s="135"/>
      <c r="CF114" s="135"/>
      <c r="CG114" s="135"/>
      <c r="CH114" s="135"/>
      <c r="CI114" s="135"/>
      <c r="CJ114" s="135"/>
      <c r="CK114" s="135"/>
      <c r="CL114" s="135"/>
      <c r="CM114" s="135"/>
      <c r="CN114" s="135"/>
      <c r="CO114" s="135"/>
      <c r="CP114" s="135"/>
      <c r="CQ114" s="135"/>
      <c r="CR114" s="135"/>
      <c r="CS114" s="135"/>
      <c r="CT114" s="135"/>
      <c r="CU114" s="135"/>
      <c r="CV114" s="135"/>
      <c r="CW114" s="135"/>
      <c r="CX114" s="135"/>
      <c r="CY114" s="135"/>
      <c r="CZ114" s="135"/>
      <c r="DA114" s="135"/>
      <c r="DB114" s="135"/>
      <c r="DC114" s="135"/>
      <c r="DD114" s="135"/>
      <c r="DE114" s="135"/>
      <c r="DF114" s="135"/>
      <c r="DG114" s="135"/>
      <c r="DH114" s="135"/>
      <c r="DI114" s="135"/>
      <c r="DJ114" s="135"/>
      <c r="DK114" s="135"/>
      <c r="DL114" s="135"/>
      <c r="DM114" s="135"/>
      <c r="DN114" s="135"/>
      <c r="DO114" s="135"/>
      <c r="DP114" s="135"/>
      <c r="DQ114" s="135"/>
      <c r="DR114" s="135"/>
      <c r="DS114" s="135"/>
      <c r="DT114" s="135"/>
      <c r="DU114" s="135"/>
      <c r="DV114" s="135"/>
      <c r="DW114" s="135"/>
      <c r="DX114" s="135"/>
      <c r="DY114" s="135"/>
      <c r="DZ114" s="135"/>
      <c r="EA114" s="135"/>
      <c r="EB114" s="135"/>
      <c r="EC114" s="135"/>
      <c r="ED114" s="135"/>
      <c r="EE114" s="135"/>
      <c r="EF114" s="135"/>
      <c r="EG114" s="135"/>
      <c r="EH114" s="135"/>
      <c r="EI114" s="135"/>
      <c r="EJ114" s="135"/>
      <c r="EK114" s="135"/>
      <c r="EL114" s="135"/>
      <c r="EM114" s="135"/>
      <c r="EN114" s="135"/>
      <c r="EO114" s="135"/>
    </row>
    <row r="115" spans="18:145" x14ac:dyDescent="0.2">
      <c r="R115" s="131"/>
      <c r="S115" s="131"/>
      <c r="T115" s="131"/>
      <c r="U115" s="131"/>
      <c r="V115" s="131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135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135"/>
      <c r="CA115" s="135"/>
      <c r="CB115" s="135"/>
      <c r="CC115" s="135"/>
      <c r="CD115" s="135"/>
      <c r="CE115" s="135"/>
      <c r="CF115" s="135"/>
      <c r="CG115" s="135"/>
      <c r="CH115" s="135"/>
      <c r="CI115" s="135"/>
      <c r="CJ115" s="135"/>
      <c r="CK115" s="135"/>
      <c r="CL115" s="135"/>
      <c r="CM115" s="135"/>
      <c r="CN115" s="135"/>
      <c r="CO115" s="135"/>
      <c r="CP115" s="135"/>
      <c r="CQ115" s="135"/>
      <c r="CR115" s="135"/>
      <c r="CS115" s="135"/>
      <c r="CT115" s="135"/>
      <c r="CU115" s="135"/>
      <c r="CV115" s="135"/>
      <c r="CW115" s="135"/>
      <c r="CX115" s="135"/>
      <c r="CY115" s="135"/>
      <c r="CZ115" s="135"/>
      <c r="DA115" s="135"/>
      <c r="DB115" s="135"/>
      <c r="DC115" s="135"/>
      <c r="DD115" s="135"/>
      <c r="DE115" s="135"/>
      <c r="DF115" s="135"/>
      <c r="DG115" s="135"/>
      <c r="DH115" s="135"/>
      <c r="DI115" s="135"/>
      <c r="DJ115" s="135"/>
      <c r="DK115" s="135"/>
      <c r="DL115" s="135"/>
      <c r="DM115" s="135"/>
      <c r="DN115" s="135"/>
      <c r="DO115" s="135"/>
      <c r="DP115" s="135"/>
      <c r="DQ115" s="135"/>
      <c r="DR115" s="135"/>
      <c r="DS115" s="135"/>
      <c r="DT115" s="135"/>
      <c r="DU115" s="135"/>
      <c r="DV115" s="135"/>
      <c r="DW115" s="135"/>
      <c r="DX115" s="135"/>
      <c r="DY115" s="135"/>
      <c r="DZ115" s="135"/>
      <c r="EA115" s="135"/>
      <c r="EB115" s="135"/>
      <c r="EC115" s="135"/>
      <c r="ED115" s="135"/>
      <c r="EE115" s="135"/>
      <c r="EF115" s="135"/>
      <c r="EG115" s="135"/>
      <c r="EH115" s="135"/>
      <c r="EI115" s="135"/>
      <c r="EJ115" s="135"/>
      <c r="EK115" s="135"/>
      <c r="EL115" s="135"/>
      <c r="EM115" s="135"/>
      <c r="EN115" s="135"/>
      <c r="EO115" s="135"/>
    </row>
    <row r="116" spans="18:145" x14ac:dyDescent="0.2">
      <c r="R116" s="131"/>
      <c r="S116" s="131"/>
      <c r="T116" s="131"/>
      <c r="U116" s="131"/>
      <c r="V116" s="131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  <c r="BI116" s="135"/>
      <c r="BJ116" s="135"/>
      <c r="BK116" s="135"/>
      <c r="BL116" s="135"/>
      <c r="BM116" s="135"/>
      <c r="BN116" s="135"/>
      <c r="BO116" s="135"/>
      <c r="BP116" s="135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135"/>
      <c r="CA116" s="135"/>
      <c r="CB116" s="135"/>
      <c r="CC116" s="135"/>
      <c r="CD116" s="135"/>
      <c r="CE116" s="135"/>
      <c r="CF116" s="135"/>
      <c r="CG116" s="135"/>
      <c r="CH116" s="135"/>
      <c r="CI116" s="135"/>
      <c r="CJ116" s="135"/>
      <c r="CK116" s="135"/>
      <c r="CL116" s="135"/>
      <c r="CM116" s="135"/>
      <c r="CN116" s="135"/>
      <c r="CO116" s="135"/>
      <c r="CP116" s="135"/>
      <c r="CQ116" s="135"/>
      <c r="CR116" s="135"/>
      <c r="CS116" s="135"/>
      <c r="CT116" s="135"/>
      <c r="CU116" s="135"/>
      <c r="CV116" s="135"/>
      <c r="CW116" s="135"/>
      <c r="CX116" s="135"/>
      <c r="CY116" s="135"/>
      <c r="CZ116" s="135"/>
      <c r="DA116" s="135"/>
      <c r="DB116" s="135"/>
      <c r="DC116" s="135"/>
      <c r="DD116" s="135"/>
      <c r="DE116" s="135"/>
      <c r="DF116" s="135"/>
      <c r="DG116" s="135"/>
      <c r="DH116" s="135"/>
      <c r="DI116" s="135"/>
      <c r="DJ116" s="135"/>
      <c r="DK116" s="135"/>
      <c r="DL116" s="135"/>
      <c r="DM116" s="135"/>
      <c r="DN116" s="135"/>
      <c r="DO116" s="135"/>
      <c r="DP116" s="135"/>
      <c r="DQ116" s="135"/>
      <c r="DR116" s="135"/>
      <c r="DS116" s="135"/>
      <c r="DT116" s="135"/>
      <c r="DU116" s="135"/>
      <c r="DV116" s="135"/>
      <c r="DW116" s="135"/>
      <c r="DX116" s="135"/>
      <c r="DY116" s="135"/>
      <c r="DZ116" s="135"/>
      <c r="EA116" s="135"/>
      <c r="EB116" s="135"/>
      <c r="EC116" s="135"/>
      <c r="ED116" s="135"/>
      <c r="EE116" s="135"/>
      <c r="EF116" s="135"/>
      <c r="EG116" s="135"/>
      <c r="EH116" s="135"/>
      <c r="EI116" s="135"/>
      <c r="EJ116" s="135"/>
      <c r="EK116" s="135"/>
      <c r="EL116" s="135"/>
      <c r="EM116" s="135"/>
      <c r="EN116" s="135"/>
      <c r="EO116" s="135"/>
    </row>
    <row r="117" spans="18:145" x14ac:dyDescent="0.2">
      <c r="R117" s="131"/>
      <c r="S117" s="131"/>
      <c r="T117" s="131"/>
      <c r="U117" s="131"/>
      <c r="V117" s="131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135"/>
      <c r="CA117" s="135"/>
      <c r="CB117" s="135"/>
      <c r="CC117" s="135"/>
      <c r="CD117" s="135"/>
      <c r="CE117" s="135"/>
      <c r="CF117" s="135"/>
      <c r="CG117" s="135"/>
      <c r="CH117" s="135"/>
      <c r="CI117" s="135"/>
      <c r="CJ117" s="135"/>
      <c r="CK117" s="135"/>
      <c r="CL117" s="135"/>
      <c r="CM117" s="135"/>
      <c r="CN117" s="135"/>
      <c r="CO117" s="135"/>
      <c r="CP117" s="135"/>
      <c r="CQ117" s="135"/>
      <c r="CR117" s="135"/>
      <c r="CS117" s="135"/>
      <c r="CT117" s="135"/>
      <c r="CU117" s="135"/>
      <c r="CV117" s="135"/>
      <c r="CW117" s="135"/>
      <c r="CX117" s="135"/>
      <c r="CY117" s="135"/>
      <c r="CZ117" s="135"/>
      <c r="DA117" s="135"/>
      <c r="DB117" s="135"/>
      <c r="DC117" s="135"/>
      <c r="DD117" s="135"/>
      <c r="DE117" s="135"/>
      <c r="DF117" s="135"/>
      <c r="DG117" s="135"/>
      <c r="DH117" s="135"/>
      <c r="DI117" s="135"/>
      <c r="DJ117" s="135"/>
      <c r="DK117" s="135"/>
      <c r="DL117" s="135"/>
      <c r="DM117" s="135"/>
      <c r="DN117" s="135"/>
      <c r="DO117" s="135"/>
      <c r="DP117" s="135"/>
      <c r="DQ117" s="135"/>
      <c r="DR117" s="135"/>
      <c r="DS117" s="135"/>
      <c r="DT117" s="135"/>
      <c r="DU117" s="135"/>
      <c r="DV117" s="135"/>
      <c r="DW117" s="135"/>
      <c r="DX117" s="135"/>
      <c r="DY117" s="135"/>
      <c r="DZ117" s="135"/>
      <c r="EA117" s="135"/>
      <c r="EB117" s="135"/>
      <c r="EC117" s="135"/>
      <c r="ED117" s="135"/>
      <c r="EE117" s="135"/>
      <c r="EF117" s="135"/>
      <c r="EG117" s="135"/>
      <c r="EH117" s="135"/>
      <c r="EI117" s="135"/>
      <c r="EJ117" s="135"/>
      <c r="EK117" s="135"/>
      <c r="EL117" s="135"/>
      <c r="EM117" s="135"/>
      <c r="EN117" s="135"/>
      <c r="EO117" s="135"/>
    </row>
    <row r="118" spans="18:145" x14ac:dyDescent="0.2">
      <c r="R118" s="131"/>
      <c r="S118" s="131"/>
      <c r="T118" s="131"/>
      <c r="U118" s="131"/>
      <c r="V118" s="131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135"/>
      <c r="CR118" s="135"/>
      <c r="CS118" s="135"/>
      <c r="CT118" s="135"/>
      <c r="CU118" s="135"/>
      <c r="CV118" s="135"/>
      <c r="CW118" s="135"/>
      <c r="CX118" s="135"/>
      <c r="CY118" s="135"/>
      <c r="CZ118" s="135"/>
      <c r="DA118" s="135"/>
      <c r="DB118" s="135"/>
      <c r="DC118" s="135"/>
      <c r="DD118" s="135"/>
      <c r="DE118" s="135"/>
      <c r="DF118" s="135"/>
      <c r="DG118" s="135"/>
      <c r="DH118" s="135"/>
      <c r="DI118" s="135"/>
      <c r="DJ118" s="135"/>
      <c r="DK118" s="135"/>
      <c r="DL118" s="135"/>
      <c r="DM118" s="135"/>
      <c r="DN118" s="135"/>
      <c r="DO118" s="135"/>
      <c r="DP118" s="135"/>
      <c r="DQ118" s="135"/>
      <c r="DR118" s="135"/>
      <c r="DS118" s="135"/>
      <c r="DT118" s="135"/>
      <c r="DU118" s="135"/>
      <c r="DV118" s="135"/>
      <c r="DW118" s="135"/>
      <c r="DX118" s="135"/>
      <c r="DY118" s="135"/>
      <c r="DZ118" s="135"/>
      <c r="EA118" s="135"/>
      <c r="EB118" s="135"/>
      <c r="EC118" s="135"/>
      <c r="ED118" s="135"/>
      <c r="EE118" s="135"/>
      <c r="EF118" s="135"/>
      <c r="EG118" s="135"/>
      <c r="EH118" s="135"/>
      <c r="EI118" s="135"/>
      <c r="EJ118" s="135"/>
      <c r="EK118" s="135"/>
      <c r="EL118" s="135"/>
      <c r="EM118" s="135"/>
      <c r="EN118" s="135"/>
      <c r="EO118" s="135"/>
    </row>
    <row r="119" spans="18:145" x14ac:dyDescent="0.2">
      <c r="R119" s="131"/>
      <c r="S119" s="131"/>
      <c r="T119" s="131"/>
      <c r="U119" s="131"/>
      <c r="V119" s="131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35"/>
      <c r="ED119" s="135"/>
      <c r="EE119" s="135"/>
      <c r="EF119" s="135"/>
      <c r="EG119" s="135"/>
      <c r="EH119" s="135"/>
      <c r="EI119" s="135"/>
      <c r="EJ119" s="135"/>
      <c r="EK119" s="135"/>
      <c r="EL119" s="135"/>
      <c r="EM119" s="135"/>
      <c r="EN119" s="135"/>
      <c r="EO119" s="135"/>
    </row>
    <row r="120" spans="18:145" x14ac:dyDescent="0.2">
      <c r="R120" s="131"/>
      <c r="S120" s="131"/>
      <c r="T120" s="131"/>
      <c r="U120" s="131"/>
      <c r="V120" s="131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35"/>
      <c r="ED120" s="135"/>
      <c r="EE120" s="135"/>
      <c r="EF120" s="135"/>
      <c r="EG120" s="135"/>
      <c r="EH120" s="135"/>
      <c r="EI120" s="135"/>
      <c r="EJ120" s="135"/>
      <c r="EK120" s="135"/>
      <c r="EL120" s="135"/>
      <c r="EM120" s="135"/>
      <c r="EN120" s="135"/>
      <c r="EO120" s="135"/>
    </row>
    <row r="121" spans="18:145" x14ac:dyDescent="0.2">
      <c r="R121" s="131"/>
      <c r="S121" s="131"/>
      <c r="T121" s="131"/>
      <c r="U121" s="131"/>
      <c r="V121" s="131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5"/>
      <c r="BM121" s="135"/>
      <c r="BN121" s="135"/>
      <c r="BO121" s="135"/>
      <c r="BP121" s="135"/>
      <c r="BQ121" s="135"/>
      <c r="BR121" s="135"/>
      <c r="BS121" s="135"/>
      <c r="BT121" s="135"/>
      <c r="BU121" s="135"/>
      <c r="BV121" s="135"/>
      <c r="BW121" s="135"/>
      <c r="BX121" s="135"/>
      <c r="BY121" s="135"/>
      <c r="BZ121" s="135"/>
      <c r="CA121" s="135"/>
      <c r="CB121" s="135"/>
      <c r="CC121" s="135"/>
      <c r="CD121" s="135"/>
      <c r="CE121" s="135"/>
      <c r="CF121" s="135"/>
      <c r="CG121" s="135"/>
      <c r="CH121" s="135"/>
      <c r="CI121" s="135"/>
      <c r="CJ121" s="135"/>
      <c r="CK121" s="135"/>
      <c r="CL121" s="135"/>
      <c r="CM121" s="135"/>
      <c r="CN121" s="135"/>
      <c r="CO121" s="135"/>
      <c r="CP121" s="135"/>
      <c r="CQ121" s="135"/>
      <c r="CR121" s="135"/>
      <c r="CS121" s="135"/>
      <c r="CT121" s="135"/>
      <c r="CU121" s="135"/>
      <c r="CV121" s="135"/>
      <c r="CW121" s="135"/>
      <c r="CX121" s="135"/>
      <c r="CY121" s="135"/>
      <c r="CZ121" s="135"/>
      <c r="DA121" s="135"/>
      <c r="DB121" s="135"/>
      <c r="DC121" s="135"/>
      <c r="DD121" s="135"/>
      <c r="DE121" s="135"/>
      <c r="DF121" s="135"/>
      <c r="DG121" s="135"/>
      <c r="DH121" s="135"/>
      <c r="DI121" s="135"/>
      <c r="DJ121" s="135"/>
      <c r="DK121" s="135"/>
      <c r="DL121" s="135"/>
      <c r="DM121" s="135"/>
      <c r="DN121" s="135"/>
      <c r="DO121" s="135"/>
      <c r="DP121" s="135"/>
      <c r="DQ121" s="135"/>
      <c r="DR121" s="135"/>
      <c r="DS121" s="135"/>
      <c r="DT121" s="135"/>
      <c r="DU121" s="135"/>
      <c r="DV121" s="135"/>
      <c r="DW121" s="135"/>
      <c r="DX121" s="135"/>
      <c r="DY121" s="135"/>
      <c r="DZ121" s="135"/>
      <c r="EA121" s="135"/>
      <c r="EB121" s="135"/>
      <c r="EC121" s="135"/>
      <c r="ED121" s="135"/>
      <c r="EE121" s="135"/>
      <c r="EF121" s="135"/>
      <c r="EG121" s="135"/>
      <c r="EH121" s="135"/>
      <c r="EI121" s="135"/>
      <c r="EJ121" s="135"/>
      <c r="EK121" s="135"/>
      <c r="EL121" s="135"/>
      <c r="EM121" s="135"/>
      <c r="EN121" s="135"/>
      <c r="EO121" s="135"/>
    </row>
    <row r="122" spans="18:145" x14ac:dyDescent="0.2">
      <c r="R122" s="131"/>
      <c r="S122" s="131"/>
      <c r="T122" s="131"/>
      <c r="U122" s="131"/>
      <c r="V122" s="131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  <c r="BI122" s="135"/>
      <c r="BJ122" s="135"/>
      <c r="BK122" s="135"/>
      <c r="BL122" s="135"/>
      <c r="BM122" s="135"/>
      <c r="BN122" s="135"/>
      <c r="BO122" s="135"/>
      <c r="BP122" s="135"/>
      <c r="BQ122" s="135"/>
      <c r="BR122" s="135"/>
      <c r="BS122" s="135"/>
      <c r="BT122" s="135"/>
      <c r="BU122" s="135"/>
      <c r="BV122" s="135"/>
      <c r="BW122" s="135"/>
      <c r="BX122" s="135"/>
      <c r="BY122" s="135"/>
      <c r="BZ122" s="135"/>
      <c r="CA122" s="135"/>
      <c r="CB122" s="135"/>
      <c r="CC122" s="135"/>
      <c r="CD122" s="135"/>
      <c r="CE122" s="135"/>
      <c r="CF122" s="135"/>
      <c r="CG122" s="135"/>
      <c r="CH122" s="135"/>
      <c r="CI122" s="135"/>
      <c r="CJ122" s="135"/>
      <c r="CK122" s="135"/>
      <c r="CL122" s="135"/>
      <c r="CM122" s="135"/>
      <c r="CN122" s="135"/>
      <c r="CO122" s="135"/>
      <c r="CP122" s="135"/>
      <c r="CQ122" s="135"/>
      <c r="CR122" s="135"/>
      <c r="CS122" s="135"/>
      <c r="CT122" s="135"/>
      <c r="CU122" s="135"/>
      <c r="CV122" s="135"/>
      <c r="CW122" s="135"/>
      <c r="CX122" s="135"/>
      <c r="CY122" s="135"/>
      <c r="CZ122" s="135"/>
      <c r="DA122" s="135"/>
      <c r="DB122" s="135"/>
      <c r="DC122" s="135"/>
      <c r="DD122" s="135"/>
      <c r="DE122" s="135"/>
      <c r="DF122" s="135"/>
      <c r="DG122" s="135"/>
      <c r="DH122" s="135"/>
      <c r="DI122" s="135"/>
      <c r="DJ122" s="135"/>
      <c r="DK122" s="135"/>
      <c r="DL122" s="135"/>
      <c r="DM122" s="135"/>
      <c r="DN122" s="135"/>
      <c r="DO122" s="135"/>
      <c r="DP122" s="135"/>
      <c r="DQ122" s="135"/>
      <c r="DR122" s="135"/>
      <c r="DS122" s="135"/>
      <c r="DT122" s="135"/>
      <c r="DU122" s="135"/>
      <c r="DV122" s="135"/>
      <c r="DW122" s="135"/>
      <c r="DX122" s="135"/>
      <c r="DY122" s="135"/>
      <c r="DZ122" s="135"/>
      <c r="EA122" s="135"/>
      <c r="EB122" s="135"/>
      <c r="EC122" s="135"/>
      <c r="ED122" s="135"/>
      <c r="EE122" s="135"/>
      <c r="EF122" s="135"/>
      <c r="EG122" s="135"/>
      <c r="EH122" s="135"/>
      <c r="EI122" s="135"/>
      <c r="EJ122" s="135"/>
      <c r="EK122" s="135"/>
      <c r="EL122" s="135"/>
      <c r="EM122" s="135"/>
      <c r="EN122" s="135"/>
      <c r="EO122" s="135"/>
    </row>
    <row r="123" spans="18:145" x14ac:dyDescent="0.2">
      <c r="R123" s="131"/>
      <c r="S123" s="131"/>
      <c r="T123" s="131"/>
      <c r="U123" s="131"/>
      <c r="V123" s="131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5"/>
      <c r="BM123" s="135"/>
      <c r="BN123" s="135"/>
      <c r="BO123" s="135"/>
      <c r="BP123" s="135"/>
      <c r="BQ123" s="135"/>
      <c r="BR123" s="135"/>
      <c r="BS123" s="135"/>
      <c r="BT123" s="135"/>
      <c r="BU123" s="135"/>
      <c r="BV123" s="135"/>
      <c r="BW123" s="135"/>
      <c r="BX123" s="135"/>
      <c r="BY123" s="135"/>
      <c r="BZ123" s="135"/>
      <c r="CA123" s="135"/>
      <c r="CB123" s="135"/>
      <c r="CC123" s="135"/>
      <c r="CD123" s="135"/>
      <c r="CE123" s="135"/>
      <c r="CF123" s="135"/>
      <c r="CG123" s="135"/>
      <c r="CH123" s="135"/>
      <c r="CI123" s="135"/>
      <c r="CJ123" s="135"/>
      <c r="CK123" s="135"/>
      <c r="CL123" s="135"/>
      <c r="CM123" s="135"/>
      <c r="CN123" s="135"/>
      <c r="CO123" s="135"/>
      <c r="CP123" s="135"/>
      <c r="CQ123" s="135"/>
      <c r="CR123" s="135"/>
      <c r="CS123" s="135"/>
      <c r="CT123" s="135"/>
      <c r="CU123" s="135"/>
      <c r="CV123" s="135"/>
      <c r="CW123" s="135"/>
      <c r="CX123" s="135"/>
      <c r="CY123" s="135"/>
      <c r="CZ123" s="135"/>
      <c r="DA123" s="135"/>
      <c r="DB123" s="135"/>
      <c r="DC123" s="135"/>
      <c r="DD123" s="135"/>
      <c r="DE123" s="135"/>
      <c r="DF123" s="135"/>
      <c r="DG123" s="135"/>
      <c r="DH123" s="135"/>
      <c r="DI123" s="135"/>
      <c r="DJ123" s="135"/>
      <c r="DK123" s="135"/>
      <c r="DL123" s="135"/>
      <c r="DM123" s="135"/>
      <c r="DN123" s="135"/>
      <c r="DO123" s="135"/>
      <c r="DP123" s="135"/>
      <c r="DQ123" s="135"/>
      <c r="DR123" s="135"/>
      <c r="DS123" s="135"/>
      <c r="DT123" s="135"/>
      <c r="DU123" s="135"/>
      <c r="DV123" s="135"/>
      <c r="DW123" s="135"/>
      <c r="DX123" s="135"/>
      <c r="DY123" s="135"/>
      <c r="DZ123" s="135"/>
      <c r="EA123" s="135"/>
      <c r="EB123" s="135"/>
      <c r="EC123" s="135"/>
      <c r="ED123" s="135"/>
      <c r="EE123" s="135"/>
      <c r="EF123" s="135"/>
      <c r="EG123" s="135"/>
      <c r="EH123" s="135"/>
      <c r="EI123" s="135"/>
      <c r="EJ123" s="135"/>
      <c r="EK123" s="135"/>
      <c r="EL123" s="135"/>
      <c r="EM123" s="135"/>
      <c r="EN123" s="135"/>
      <c r="EO123" s="135"/>
    </row>
    <row r="124" spans="18:145" x14ac:dyDescent="0.2">
      <c r="R124" s="131"/>
      <c r="S124" s="131"/>
      <c r="T124" s="131"/>
      <c r="U124" s="131"/>
      <c r="V124" s="131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135"/>
      <c r="CA124" s="135"/>
      <c r="CB124" s="135"/>
      <c r="CC124" s="135"/>
      <c r="CD124" s="135"/>
      <c r="CE124" s="135"/>
      <c r="CF124" s="135"/>
      <c r="CG124" s="135"/>
      <c r="CH124" s="135"/>
      <c r="CI124" s="135"/>
      <c r="CJ124" s="135"/>
      <c r="CK124" s="135"/>
      <c r="CL124" s="135"/>
      <c r="CM124" s="135"/>
      <c r="CN124" s="135"/>
      <c r="CO124" s="135"/>
      <c r="CP124" s="135"/>
      <c r="CQ124" s="135"/>
      <c r="CR124" s="135"/>
      <c r="CS124" s="135"/>
      <c r="CT124" s="135"/>
      <c r="CU124" s="135"/>
      <c r="CV124" s="135"/>
      <c r="CW124" s="135"/>
      <c r="CX124" s="135"/>
      <c r="CY124" s="135"/>
      <c r="CZ124" s="135"/>
      <c r="DA124" s="135"/>
      <c r="DB124" s="135"/>
      <c r="DC124" s="135"/>
      <c r="DD124" s="135"/>
      <c r="DE124" s="135"/>
      <c r="DF124" s="135"/>
      <c r="DG124" s="135"/>
      <c r="DH124" s="135"/>
      <c r="DI124" s="135"/>
      <c r="DJ124" s="135"/>
      <c r="DK124" s="135"/>
      <c r="DL124" s="135"/>
      <c r="DM124" s="135"/>
      <c r="DN124" s="135"/>
      <c r="DO124" s="135"/>
      <c r="DP124" s="135"/>
      <c r="DQ124" s="135"/>
      <c r="DR124" s="135"/>
      <c r="DS124" s="135"/>
      <c r="DT124" s="135"/>
      <c r="DU124" s="135"/>
      <c r="DV124" s="135"/>
      <c r="DW124" s="135"/>
      <c r="DX124" s="135"/>
      <c r="DY124" s="135"/>
      <c r="DZ124" s="135"/>
      <c r="EA124" s="135"/>
      <c r="EB124" s="135"/>
      <c r="EC124" s="135"/>
      <c r="ED124" s="135"/>
      <c r="EE124" s="135"/>
      <c r="EF124" s="135"/>
      <c r="EG124" s="135"/>
      <c r="EH124" s="135"/>
      <c r="EI124" s="135"/>
      <c r="EJ124" s="135"/>
      <c r="EK124" s="135"/>
      <c r="EL124" s="135"/>
      <c r="EM124" s="135"/>
      <c r="EN124" s="135"/>
      <c r="EO124" s="135"/>
    </row>
    <row r="125" spans="18:145" x14ac:dyDescent="0.2">
      <c r="R125" s="131"/>
      <c r="S125" s="131"/>
      <c r="T125" s="131"/>
      <c r="U125" s="131"/>
      <c r="V125" s="131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35"/>
      <c r="CE125" s="135"/>
      <c r="CF125" s="135"/>
      <c r="CG125" s="135"/>
      <c r="CH125" s="135"/>
      <c r="CI125" s="135"/>
      <c r="CJ125" s="135"/>
      <c r="CK125" s="135"/>
      <c r="CL125" s="135"/>
      <c r="CM125" s="135"/>
      <c r="CN125" s="135"/>
      <c r="CO125" s="135"/>
      <c r="CP125" s="135"/>
      <c r="CQ125" s="135"/>
      <c r="CR125" s="135"/>
      <c r="CS125" s="135"/>
      <c r="CT125" s="135"/>
      <c r="CU125" s="135"/>
      <c r="CV125" s="135"/>
      <c r="CW125" s="135"/>
      <c r="CX125" s="135"/>
      <c r="CY125" s="135"/>
      <c r="CZ125" s="135"/>
      <c r="DA125" s="135"/>
      <c r="DB125" s="135"/>
      <c r="DC125" s="135"/>
      <c r="DD125" s="135"/>
      <c r="DE125" s="135"/>
      <c r="DF125" s="135"/>
      <c r="DG125" s="135"/>
      <c r="DH125" s="135"/>
      <c r="DI125" s="135"/>
      <c r="DJ125" s="135"/>
      <c r="DK125" s="135"/>
      <c r="DL125" s="135"/>
      <c r="DM125" s="135"/>
      <c r="DN125" s="135"/>
      <c r="DO125" s="135"/>
      <c r="DP125" s="135"/>
      <c r="DQ125" s="135"/>
      <c r="DR125" s="135"/>
      <c r="DS125" s="135"/>
      <c r="DT125" s="135"/>
      <c r="DU125" s="135"/>
      <c r="DV125" s="135"/>
      <c r="DW125" s="135"/>
      <c r="DX125" s="135"/>
      <c r="DY125" s="135"/>
      <c r="DZ125" s="135"/>
      <c r="EA125" s="135"/>
      <c r="EB125" s="135"/>
      <c r="EC125" s="135"/>
      <c r="ED125" s="135"/>
      <c r="EE125" s="135"/>
      <c r="EF125" s="135"/>
      <c r="EG125" s="135"/>
      <c r="EH125" s="135"/>
      <c r="EI125" s="135"/>
      <c r="EJ125" s="135"/>
      <c r="EK125" s="135"/>
      <c r="EL125" s="135"/>
      <c r="EM125" s="135"/>
      <c r="EN125" s="135"/>
      <c r="EO125" s="135"/>
    </row>
    <row r="126" spans="18:145" x14ac:dyDescent="0.2">
      <c r="R126" s="131"/>
      <c r="S126" s="131"/>
      <c r="T126" s="131"/>
      <c r="U126" s="131"/>
      <c r="V126" s="131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35"/>
      <c r="CB126" s="135"/>
      <c r="CC126" s="135"/>
      <c r="CD126" s="135"/>
      <c r="CE126" s="135"/>
      <c r="CF126" s="135"/>
      <c r="CG126" s="135"/>
      <c r="CH126" s="135"/>
      <c r="CI126" s="135"/>
      <c r="CJ126" s="135"/>
      <c r="CK126" s="135"/>
      <c r="CL126" s="135"/>
      <c r="CM126" s="135"/>
      <c r="CN126" s="135"/>
      <c r="CO126" s="135"/>
      <c r="CP126" s="135"/>
      <c r="CQ126" s="135"/>
      <c r="CR126" s="135"/>
      <c r="CS126" s="135"/>
      <c r="CT126" s="135"/>
      <c r="CU126" s="135"/>
      <c r="CV126" s="135"/>
      <c r="CW126" s="135"/>
      <c r="CX126" s="135"/>
      <c r="CY126" s="135"/>
      <c r="CZ126" s="135"/>
      <c r="DA126" s="135"/>
      <c r="DB126" s="135"/>
      <c r="DC126" s="135"/>
      <c r="DD126" s="135"/>
      <c r="DE126" s="135"/>
      <c r="DF126" s="135"/>
      <c r="DG126" s="135"/>
      <c r="DH126" s="135"/>
      <c r="DI126" s="135"/>
      <c r="DJ126" s="135"/>
      <c r="DK126" s="135"/>
      <c r="DL126" s="135"/>
      <c r="DM126" s="135"/>
      <c r="DN126" s="135"/>
      <c r="DO126" s="135"/>
      <c r="DP126" s="135"/>
      <c r="DQ126" s="135"/>
      <c r="DR126" s="135"/>
      <c r="DS126" s="135"/>
      <c r="DT126" s="135"/>
      <c r="DU126" s="135"/>
      <c r="DV126" s="135"/>
      <c r="DW126" s="135"/>
      <c r="DX126" s="135"/>
      <c r="DY126" s="135"/>
      <c r="DZ126" s="135"/>
      <c r="EA126" s="135"/>
      <c r="EB126" s="135"/>
      <c r="EC126" s="135"/>
      <c r="ED126" s="135"/>
      <c r="EE126" s="135"/>
      <c r="EF126" s="135"/>
      <c r="EG126" s="135"/>
      <c r="EH126" s="135"/>
      <c r="EI126" s="135"/>
      <c r="EJ126" s="135"/>
      <c r="EK126" s="135"/>
      <c r="EL126" s="135"/>
      <c r="EM126" s="135"/>
      <c r="EN126" s="135"/>
      <c r="EO126" s="135"/>
    </row>
    <row r="127" spans="18:145" x14ac:dyDescent="0.2">
      <c r="R127" s="131"/>
      <c r="S127" s="131"/>
      <c r="T127" s="131"/>
      <c r="U127" s="131"/>
      <c r="V127" s="131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  <c r="BM127" s="135"/>
      <c r="BN127" s="135"/>
      <c r="BO127" s="135"/>
      <c r="BP127" s="135"/>
      <c r="BQ127" s="135"/>
      <c r="BR127" s="135"/>
      <c r="BS127" s="135"/>
      <c r="BT127" s="135"/>
      <c r="BU127" s="135"/>
      <c r="BV127" s="135"/>
      <c r="BW127" s="135"/>
      <c r="BX127" s="135"/>
      <c r="BY127" s="135"/>
      <c r="BZ127" s="135"/>
      <c r="CA127" s="135"/>
      <c r="CB127" s="135"/>
      <c r="CC127" s="135"/>
      <c r="CD127" s="135"/>
      <c r="CE127" s="135"/>
      <c r="CF127" s="135"/>
      <c r="CG127" s="135"/>
      <c r="CH127" s="135"/>
      <c r="CI127" s="135"/>
      <c r="CJ127" s="135"/>
      <c r="CK127" s="135"/>
      <c r="CL127" s="135"/>
      <c r="CM127" s="135"/>
      <c r="CN127" s="135"/>
      <c r="CO127" s="135"/>
      <c r="CP127" s="135"/>
      <c r="CQ127" s="135"/>
      <c r="CR127" s="135"/>
      <c r="CS127" s="135"/>
      <c r="CT127" s="135"/>
      <c r="CU127" s="135"/>
      <c r="CV127" s="135"/>
      <c r="CW127" s="135"/>
      <c r="CX127" s="135"/>
      <c r="CY127" s="135"/>
      <c r="CZ127" s="135"/>
      <c r="DA127" s="135"/>
      <c r="DB127" s="135"/>
      <c r="DC127" s="135"/>
      <c r="DD127" s="135"/>
      <c r="DE127" s="135"/>
      <c r="DF127" s="135"/>
      <c r="DG127" s="135"/>
      <c r="DH127" s="135"/>
      <c r="DI127" s="135"/>
      <c r="DJ127" s="135"/>
      <c r="DK127" s="135"/>
      <c r="DL127" s="135"/>
      <c r="DM127" s="135"/>
      <c r="DN127" s="135"/>
      <c r="DO127" s="135"/>
      <c r="DP127" s="135"/>
      <c r="DQ127" s="135"/>
      <c r="DR127" s="135"/>
      <c r="DS127" s="135"/>
      <c r="DT127" s="135"/>
      <c r="DU127" s="135"/>
      <c r="DV127" s="135"/>
      <c r="DW127" s="135"/>
      <c r="DX127" s="135"/>
      <c r="DY127" s="135"/>
      <c r="DZ127" s="135"/>
      <c r="EA127" s="135"/>
      <c r="EB127" s="135"/>
      <c r="EC127" s="135"/>
      <c r="ED127" s="135"/>
      <c r="EE127" s="135"/>
      <c r="EF127" s="135"/>
      <c r="EG127" s="135"/>
      <c r="EH127" s="135"/>
      <c r="EI127" s="135"/>
      <c r="EJ127" s="135"/>
      <c r="EK127" s="135"/>
      <c r="EL127" s="135"/>
      <c r="EM127" s="135"/>
      <c r="EN127" s="135"/>
      <c r="EO127" s="135"/>
    </row>
    <row r="128" spans="18:145" x14ac:dyDescent="0.2">
      <c r="R128" s="131"/>
      <c r="S128" s="131"/>
      <c r="T128" s="131"/>
      <c r="U128" s="131"/>
      <c r="V128" s="131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135"/>
      <c r="CA128" s="135"/>
      <c r="CB128" s="135"/>
      <c r="CC128" s="135"/>
      <c r="CD128" s="135"/>
      <c r="CE128" s="135"/>
      <c r="CF128" s="135"/>
      <c r="CG128" s="135"/>
      <c r="CH128" s="135"/>
      <c r="CI128" s="135"/>
      <c r="CJ128" s="135"/>
      <c r="CK128" s="135"/>
      <c r="CL128" s="135"/>
      <c r="CM128" s="135"/>
      <c r="CN128" s="135"/>
      <c r="CO128" s="135"/>
      <c r="CP128" s="135"/>
      <c r="CQ128" s="135"/>
      <c r="CR128" s="135"/>
      <c r="CS128" s="135"/>
      <c r="CT128" s="135"/>
      <c r="CU128" s="135"/>
      <c r="CV128" s="135"/>
      <c r="CW128" s="135"/>
      <c r="CX128" s="135"/>
      <c r="CY128" s="135"/>
      <c r="CZ128" s="135"/>
      <c r="DA128" s="135"/>
      <c r="DB128" s="135"/>
      <c r="DC128" s="135"/>
      <c r="DD128" s="135"/>
      <c r="DE128" s="135"/>
      <c r="DF128" s="135"/>
      <c r="DG128" s="135"/>
      <c r="DH128" s="135"/>
      <c r="DI128" s="135"/>
      <c r="DJ128" s="135"/>
      <c r="DK128" s="135"/>
      <c r="DL128" s="135"/>
      <c r="DM128" s="135"/>
      <c r="DN128" s="135"/>
      <c r="DO128" s="135"/>
      <c r="DP128" s="135"/>
      <c r="DQ128" s="135"/>
      <c r="DR128" s="135"/>
      <c r="DS128" s="135"/>
      <c r="DT128" s="135"/>
      <c r="DU128" s="135"/>
      <c r="DV128" s="135"/>
      <c r="DW128" s="135"/>
      <c r="DX128" s="135"/>
      <c r="DY128" s="135"/>
      <c r="DZ128" s="135"/>
      <c r="EA128" s="135"/>
      <c r="EB128" s="135"/>
      <c r="EC128" s="135"/>
      <c r="ED128" s="135"/>
      <c r="EE128" s="135"/>
      <c r="EF128" s="135"/>
      <c r="EG128" s="135"/>
      <c r="EH128" s="135"/>
      <c r="EI128" s="135"/>
      <c r="EJ128" s="135"/>
      <c r="EK128" s="135"/>
      <c r="EL128" s="135"/>
      <c r="EM128" s="135"/>
      <c r="EN128" s="135"/>
      <c r="EO128" s="135"/>
    </row>
    <row r="129" spans="18:145" x14ac:dyDescent="0.2">
      <c r="R129" s="131"/>
      <c r="S129" s="131"/>
      <c r="T129" s="131"/>
      <c r="U129" s="131"/>
      <c r="V129" s="131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  <c r="BN129" s="135"/>
      <c r="BO129" s="135"/>
      <c r="BP129" s="135"/>
      <c r="BQ129" s="135"/>
      <c r="BR129" s="135"/>
      <c r="BS129" s="135"/>
      <c r="BT129" s="135"/>
      <c r="BU129" s="135"/>
      <c r="BV129" s="135"/>
      <c r="BW129" s="135"/>
      <c r="BX129" s="135"/>
      <c r="BY129" s="135"/>
      <c r="BZ129" s="135"/>
      <c r="CA129" s="135"/>
      <c r="CB129" s="135"/>
      <c r="CC129" s="135"/>
      <c r="CD129" s="135"/>
      <c r="CE129" s="135"/>
      <c r="CF129" s="135"/>
      <c r="CG129" s="135"/>
      <c r="CH129" s="135"/>
      <c r="CI129" s="135"/>
      <c r="CJ129" s="135"/>
      <c r="CK129" s="135"/>
      <c r="CL129" s="135"/>
      <c r="CM129" s="135"/>
      <c r="CN129" s="135"/>
      <c r="CO129" s="135"/>
      <c r="CP129" s="135"/>
      <c r="CQ129" s="135"/>
      <c r="CR129" s="135"/>
      <c r="CS129" s="135"/>
      <c r="CT129" s="135"/>
      <c r="CU129" s="135"/>
      <c r="CV129" s="135"/>
      <c r="CW129" s="135"/>
      <c r="CX129" s="135"/>
      <c r="CY129" s="135"/>
      <c r="CZ129" s="135"/>
      <c r="DA129" s="135"/>
      <c r="DB129" s="135"/>
      <c r="DC129" s="135"/>
      <c r="DD129" s="135"/>
      <c r="DE129" s="135"/>
      <c r="DF129" s="135"/>
      <c r="DG129" s="135"/>
      <c r="DH129" s="135"/>
      <c r="DI129" s="135"/>
      <c r="DJ129" s="135"/>
      <c r="DK129" s="135"/>
      <c r="DL129" s="135"/>
      <c r="DM129" s="135"/>
      <c r="DN129" s="135"/>
      <c r="DO129" s="135"/>
      <c r="DP129" s="135"/>
      <c r="DQ129" s="135"/>
      <c r="DR129" s="135"/>
      <c r="DS129" s="135"/>
      <c r="DT129" s="135"/>
      <c r="DU129" s="135"/>
      <c r="DV129" s="135"/>
      <c r="DW129" s="135"/>
      <c r="DX129" s="135"/>
      <c r="DY129" s="135"/>
      <c r="DZ129" s="135"/>
      <c r="EA129" s="135"/>
      <c r="EB129" s="135"/>
      <c r="EC129" s="135"/>
      <c r="ED129" s="135"/>
      <c r="EE129" s="135"/>
      <c r="EF129" s="135"/>
      <c r="EG129" s="135"/>
      <c r="EH129" s="135"/>
      <c r="EI129" s="135"/>
      <c r="EJ129" s="135"/>
      <c r="EK129" s="135"/>
      <c r="EL129" s="135"/>
      <c r="EM129" s="135"/>
      <c r="EN129" s="135"/>
      <c r="EO129" s="135"/>
    </row>
    <row r="130" spans="18:145" x14ac:dyDescent="0.2">
      <c r="R130" s="131"/>
      <c r="S130" s="131"/>
      <c r="T130" s="131"/>
      <c r="U130" s="131"/>
      <c r="V130" s="131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5"/>
      <c r="BQ130" s="135"/>
      <c r="BR130" s="135"/>
      <c r="BS130" s="135"/>
      <c r="BT130" s="135"/>
      <c r="BU130" s="135"/>
      <c r="BV130" s="135"/>
      <c r="BW130" s="135"/>
      <c r="BX130" s="135"/>
      <c r="BY130" s="135"/>
      <c r="BZ130" s="135"/>
      <c r="CA130" s="135"/>
      <c r="CB130" s="135"/>
      <c r="CC130" s="135"/>
      <c r="CD130" s="135"/>
      <c r="CE130" s="135"/>
      <c r="CF130" s="135"/>
      <c r="CG130" s="135"/>
      <c r="CH130" s="135"/>
      <c r="CI130" s="135"/>
      <c r="CJ130" s="135"/>
      <c r="CK130" s="135"/>
      <c r="CL130" s="135"/>
      <c r="CM130" s="135"/>
      <c r="CN130" s="135"/>
      <c r="CO130" s="135"/>
      <c r="CP130" s="135"/>
      <c r="CQ130" s="135"/>
      <c r="CR130" s="135"/>
      <c r="CS130" s="135"/>
      <c r="CT130" s="135"/>
      <c r="CU130" s="135"/>
      <c r="CV130" s="135"/>
      <c r="CW130" s="135"/>
      <c r="CX130" s="135"/>
      <c r="CY130" s="135"/>
      <c r="CZ130" s="135"/>
      <c r="DA130" s="135"/>
      <c r="DB130" s="135"/>
      <c r="DC130" s="135"/>
      <c r="DD130" s="135"/>
      <c r="DE130" s="135"/>
      <c r="DF130" s="135"/>
      <c r="DG130" s="135"/>
      <c r="DH130" s="135"/>
      <c r="DI130" s="135"/>
      <c r="DJ130" s="135"/>
      <c r="DK130" s="135"/>
      <c r="DL130" s="135"/>
      <c r="DM130" s="135"/>
      <c r="DN130" s="135"/>
      <c r="DO130" s="135"/>
      <c r="DP130" s="135"/>
      <c r="DQ130" s="135"/>
      <c r="DR130" s="135"/>
      <c r="DS130" s="135"/>
      <c r="DT130" s="135"/>
      <c r="DU130" s="135"/>
      <c r="DV130" s="135"/>
      <c r="DW130" s="135"/>
      <c r="DX130" s="135"/>
      <c r="DY130" s="135"/>
      <c r="DZ130" s="135"/>
      <c r="EA130" s="135"/>
      <c r="EB130" s="135"/>
      <c r="EC130" s="135"/>
      <c r="ED130" s="135"/>
      <c r="EE130" s="135"/>
      <c r="EF130" s="135"/>
      <c r="EG130" s="135"/>
      <c r="EH130" s="135"/>
      <c r="EI130" s="135"/>
      <c r="EJ130" s="135"/>
      <c r="EK130" s="135"/>
      <c r="EL130" s="135"/>
      <c r="EM130" s="135"/>
      <c r="EN130" s="135"/>
      <c r="EO130" s="135"/>
    </row>
    <row r="131" spans="18:145" x14ac:dyDescent="0.2">
      <c r="R131" s="131"/>
      <c r="S131" s="131"/>
      <c r="T131" s="131"/>
      <c r="U131" s="131"/>
      <c r="V131" s="131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  <c r="BN131" s="135"/>
      <c r="BO131" s="135"/>
      <c r="BP131" s="135"/>
      <c r="BQ131" s="135"/>
      <c r="BR131" s="135"/>
      <c r="BS131" s="135"/>
      <c r="BT131" s="135"/>
      <c r="BU131" s="135"/>
      <c r="BV131" s="135"/>
      <c r="BW131" s="135"/>
      <c r="BX131" s="135"/>
      <c r="BY131" s="135"/>
      <c r="BZ131" s="135"/>
      <c r="CA131" s="135"/>
      <c r="CB131" s="135"/>
      <c r="CC131" s="135"/>
      <c r="CD131" s="135"/>
      <c r="CE131" s="135"/>
      <c r="CF131" s="135"/>
      <c r="CG131" s="135"/>
      <c r="CH131" s="135"/>
      <c r="CI131" s="135"/>
      <c r="CJ131" s="135"/>
      <c r="CK131" s="135"/>
      <c r="CL131" s="135"/>
      <c r="CM131" s="135"/>
      <c r="CN131" s="135"/>
      <c r="CO131" s="135"/>
      <c r="CP131" s="135"/>
      <c r="CQ131" s="135"/>
      <c r="CR131" s="135"/>
      <c r="CS131" s="135"/>
      <c r="CT131" s="135"/>
      <c r="CU131" s="135"/>
      <c r="CV131" s="135"/>
      <c r="CW131" s="135"/>
      <c r="CX131" s="135"/>
      <c r="CY131" s="135"/>
      <c r="CZ131" s="135"/>
      <c r="DA131" s="135"/>
      <c r="DB131" s="135"/>
      <c r="DC131" s="135"/>
      <c r="DD131" s="135"/>
      <c r="DE131" s="135"/>
      <c r="DF131" s="135"/>
      <c r="DG131" s="135"/>
      <c r="DH131" s="135"/>
      <c r="DI131" s="135"/>
      <c r="DJ131" s="135"/>
      <c r="DK131" s="135"/>
      <c r="DL131" s="135"/>
      <c r="DM131" s="135"/>
      <c r="DN131" s="135"/>
      <c r="DO131" s="135"/>
      <c r="DP131" s="135"/>
      <c r="DQ131" s="135"/>
      <c r="DR131" s="135"/>
      <c r="DS131" s="135"/>
      <c r="DT131" s="135"/>
      <c r="DU131" s="135"/>
      <c r="DV131" s="135"/>
      <c r="DW131" s="135"/>
      <c r="DX131" s="135"/>
      <c r="DY131" s="135"/>
      <c r="DZ131" s="135"/>
      <c r="EA131" s="135"/>
      <c r="EB131" s="135"/>
      <c r="EC131" s="135"/>
      <c r="ED131" s="135"/>
      <c r="EE131" s="135"/>
      <c r="EF131" s="135"/>
      <c r="EG131" s="135"/>
      <c r="EH131" s="135"/>
      <c r="EI131" s="135"/>
      <c r="EJ131" s="135"/>
      <c r="EK131" s="135"/>
      <c r="EL131" s="135"/>
      <c r="EM131" s="135"/>
      <c r="EN131" s="135"/>
      <c r="EO131" s="135"/>
    </row>
    <row r="132" spans="18:145" x14ac:dyDescent="0.2">
      <c r="R132" s="131"/>
      <c r="S132" s="131"/>
      <c r="T132" s="131"/>
      <c r="U132" s="131"/>
      <c r="V132" s="131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  <c r="BN132" s="135"/>
      <c r="BO132" s="135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35"/>
      <c r="CB132" s="135"/>
      <c r="CC132" s="135"/>
      <c r="CD132" s="135"/>
      <c r="CE132" s="135"/>
      <c r="CF132" s="135"/>
      <c r="CG132" s="135"/>
      <c r="CH132" s="135"/>
      <c r="CI132" s="135"/>
      <c r="CJ132" s="135"/>
      <c r="CK132" s="135"/>
      <c r="CL132" s="135"/>
      <c r="CM132" s="135"/>
      <c r="CN132" s="135"/>
      <c r="CO132" s="135"/>
      <c r="CP132" s="135"/>
      <c r="CQ132" s="135"/>
      <c r="CR132" s="135"/>
      <c r="CS132" s="135"/>
      <c r="CT132" s="135"/>
      <c r="CU132" s="135"/>
      <c r="CV132" s="135"/>
      <c r="CW132" s="135"/>
      <c r="CX132" s="135"/>
      <c r="CY132" s="135"/>
      <c r="CZ132" s="135"/>
      <c r="DA132" s="135"/>
      <c r="DB132" s="135"/>
      <c r="DC132" s="135"/>
      <c r="DD132" s="135"/>
      <c r="DE132" s="135"/>
      <c r="DF132" s="135"/>
      <c r="DG132" s="135"/>
      <c r="DH132" s="135"/>
      <c r="DI132" s="135"/>
      <c r="DJ132" s="135"/>
      <c r="DK132" s="135"/>
      <c r="DL132" s="135"/>
      <c r="DM132" s="135"/>
      <c r="DN132" s="135"/>
      <c r="DO132" s="135"/>
      <c r="DP132" s="135"/>
      <c r="DQ132" s="135"/>
      <c r="DR132" s="135"/>
      <c r="DS132" s="135"/>
      <c r="DT132" s="135"/>
      <c r="DU132" s="135"/>
      <c r="DV132" s="135"/>
      <c r="DW132" s="135"/>
      <c r="DX132" s="135"/>
      <c r="DY132" s="135"/>
      <c r="DZ132" s="135"/>
      <c r="EA132" s="135"/>
      <c r="EB132" s="135"/>
      <c r="EC132" s="135"/>
      <c r="ED132" s="135"/>
      <c r="EE132" s="135"/>
      <c r="EF132" s="135"/>
      <c r="EG132" s="135"/>
      <c r="EH132" s="135"/>
      <c r="EI132" s="135"/>
      <c r="EJ132" s="135"/>
      <c r="EK132" s="135"/>
      <c r="EL132" s="135"/>
      <c r="EM132" s="135"/>
      <c r="EN132" s="135"/>
      <c r="EO132" s="135"/>
    </row>
    <row r="133" spans="18:145" x14ac:dyDescent="0.2">
      <c r="R133" s="131"/>
      <c r="S133" s="131"/>
      <c r="T133" s="131"/>
      <c r="U133" s="131"/>
      <c r="V133" s="131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5"/>
      <c r="BZ133" s="135"/>
      <c r="CA133" s="135"/>
      <c r="CB133" s="135"/>
      <c r="CC133" s="135"/>
      <c r="CD133" s="135"/>
      <c r="CE133" s="135"/>
      <c r="CF133" s="135"/>
      <c r="CG133" s="135"/>
      <c r="CH133" s="135"/>
      <c r="CI133" s="135"/>
      <c r="CJ133" s="135"/>
      <c r="CK133" s="135"/>
      <c r="CL133" s="135"/>
      <c r="CM133" s="135"/>
      <c r="CN133" s="135"/>
      <c r="CO133" s="135"/>
      <c r="CP133" s="135"/>
      <c r="CQ133" s="135"/>
      <c r="CR133" s="135"/>
      <c r="CS133" s="135"/>
      <c r="CT133" s="135"/>
      <c r="CU133" s="135"/>
      <c r="CV133" s="135"/>
      <c r="CW133" s="135"/>
      <c r="CX133" s="135"/>
      <c r="CY133" s="135"/>
      <c r="CZ133" s="135"/>
      <c r="DA133" s="135"/>
      <c r="DB133" s="135"/>
      <c r="DC133" s="135"/>
      <c r="DD133" s="135"/>
      <c r="DE133" s="135"/>
      <c r="DF133" s="135"/>
      <c r="DG133" s="135"/>
      <c r="DH133" s="135"/>
      <c r="DI133" s="135"/>
      <c r="DJ133" s="135"/>
      <c r="DK133" s="135"/>
      <c r="DL133" s="135"/>
      <c r="DM133" s="135"/>
      <c r="DN133" s="135"/>
      <c r="DO133" s="135"/>
      <c r="DP133" s="135"/>
      <c r="DQ133" s="135"/>
      <c r="DR133" s="135"/>
      <c r="DS133" s="135"/>
      <c r="DT133" s="135"/>
      <c r="DU133" s="135"/>
      <c r="DV133" s="135"/>
      <c r="DW133" s="135"/>
      <c r="DX133" s="135"/>
      <c r="DY133" s="135"/>
      <c r="DZ133" s="135"/>
      <c r="EA133" s="135"/>
      <c r="EB133" s="135"/>
      <c r="EC133" s="135"/>
      <c r="ED133" s="135"/>
      <c r="EE133" s="135"/>
      <c r="EF133" s="135"/>
      <c r="EG133" s="135"/>
      <c r="EH133" s="135"/>
      <c r="EI133" s="135"/>
      <c r="EJ133" s="135"/>
      <c r="EK133" s="135"/>
      <c r="EL133" s="135"/>
      <c r="EM133" s="135"/>
      <c r="EN133" s="135"/>
      <c r="EO133" s="135"/>
    </row>
    <row r="134" spans="18:145" x14ac:dyDescent="0.2">
      <c r="R134" s="131"/>
      <c r="S134" s="131"/>
      <c r="T134" s="131"/>
      <c r="U134" s="131"/>
      <c r="V134" s="131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35"/>
      <c r="BR134" s="135"/>
      <c r="BS134" s="135"/>
      <c r="BT134" s="135"/>
      <c r="BU134" s="135"/>
      <c r="BV134" s="135"/>
      <c r="BW134" s="135"/>
      <c r="BX134" s="135"/>
      <c r="BY134" s="135"/>
      <c r="BZ134" s="135"/>
      <c r="CA134" s="135"/>
      <c r="CB134" s="135"/>
      <c r="CC134" s="135"/>
      <c r="CD134" s="135"/>
      <c r="CE134" s="135"/>
      <c r="CF134" s="135"/>
      <c r="CG134" s="135"/>
      <c r="CH134" s="135"/>
      <c r="CI134" s="135"/>
      <c r="CJ134" s="135"/>
      <c r="CK134" s="135"/>
      <c r="CL134" s="135"/>
      <c r="CM134" s="135"/>
      <c r="CN134" s="135"/>
      <c r="CO134" s="135"/>
      <c r="CP134" s="135"/>
      <c r="CQ134" s="135"/>
      <c r="CR134" s="135"/>
      <c r="CS134" s="135"/>
      <c r="CT134" s="135"/>
      <c r="CU134" s="135"/>
      <c r="CV134" s="135"/>
      <c r="CW134" s="135"/>
      <c r="CX134" s="135"/>
      <c r="CY134" s="135"/>
      <c r="CZ134" s="135"/>
      <c r="DA134" s="135"/>
      <c r="DB134" s="135"/>
      <c r="DC134" s="135"/>
      <c r="DD134" s="135"/>
      <c r="DE134" s="135"/>
      <c r="DF134" s="135"/>
      <c r="DG134" s="135"/>
      <c r="DH134" s="135"/>
      <c r="DI134" s="135"/>
      <c r="DJ134" s="135"/>
      <c r="DK134" s="135"/>
      <c r="DL134" s="135"/>
      <c r="DM134" s="135"/>
      <c r="DN134" s="135"/>
      <c r="DO134" s="135"/>
      <c r="DP134" s="135"/>
      <c r="DQ134" s="135"/>
      <c r="DR134" s="135"/>
      <c r="DS134" s="135"/>
      <c r="DT134" s="135"/>
      <c r="DU134" s="135"/>
      <c r="DV134" s="135"/>
      <c r="DW134" s="135"/>
      <c r="DX134" s="135"/>
      <c r="DY134" s="135"/>
      <c r="DZ134" s="135"/>
      <c r="EA134" s="135"/>
      <c r="EB134" s="135"/>
      <c r="EC134" s="135"/>
      <c r="ED134" s="135"/>
      <c r="EE134" s="135"/>
      <c r="EF134" s="135"/>
      <c r="EG134" s="135"/>
      <c r="EH134" s="135"/>
      <c r="EI134" s="135"/>
      <c r="EJ134" s="135"/>
      <c r="EK134" s="135"/>
      <c r="EL134" s="135"/>
      <c r="EM134" s="135"/>
      <c r="EN134" s="135"/>
      <c r="EO134" s="135"/>
    </row>
    <row r="135" spans="18:145" x14ac:dyDescent="0.2">
      <c r="R135" s="131"/>
      <c r="S135" s="131"/>
      <c r="T135" s="131"/>
      <c r="U135" s="131"/>
      <c r="V135" s="131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  <c r="CI135" s="135"/>
      <c r="CJ135" s="135"/>
      <c r="CK135" s="135"/>
      <c r="CL135" s="135"/>
      <c r="CM135" s="135"/>
      <c r="CN135" s="135"/>
      <c r="CO135" s="135"/>
      <c r="CP135" s="135"/>
      <c r="CQ135" s="135"/>
      <c r="CR135" s="135"/>
      <c r="CS135" s="135"/>
      <c r="CT135" s="135"/>
      <c r="CU135" s="135"/>
      <c r="CV135" s="135"/>
      <c r="CW135" s="135"/>
      <c r="CX135" s="135"/>
      <c r="CY135" s="135"/>
      <c r="CZ135" s="135"/>
      <c r="DA135" s="135"/>
      <c r="DB135" s="135"/>
      <c r="DC135" s="135"/>
      <c r="DD135" s="135"/>
      <c r="DE135" s="135"/>
      <c r="DF135" s="135"/>
      <c r="DG135" s="135"/>
      <c r="DH135" s="135"/>
      <c r="DI135" s="135"/>
      <c r="DJ135" s="135"/>
      <c r="DK135" s="135"/>
      <c r="DL135" s="135"/>
      <c r="DM135" s="135"/>
      <c r="DN135" s="135"/>
      <c r="DO135" s="135"/>
      <c r="DP135" s="135"/>
      <c r="DQ135" s="135"/>
      <c r="DR135" s="135"/>
      <c r="DS135" s="135"/>
      <c r="DT135" s="135"/>
      <c r="DU135" s="135"/>
      <c r="DV135" s="135"/>
      <c r="DW135" s="135"/>
      <c r="DX135" s="135"/>
      <c r="DY135" s="135"/>
      <c r="DZ135" s="135"/>
      <c r="EA135" s="135"/>
      <c r="EB135" s="135"/>
      <c r="EC135" s="135"/>
      <c r="ED135" s="135"/>
      <c r="EE135" s="135"/>
      <c r="EF135" s="135"/>
      <c r="EG135" s="135"/>
      <c r="EH135" s="135"/>
      <c r="EI135" s="135"/>
      <c r="EJ135" s="135"/>
      <c r="EK135" s="135"/>
      <c r="EL135" s="135"/>
      <c r="EM135" s="135"/>
      <c r="EN135" s="135"/>
      <c r="EO135" s="135"/>
    </row>
    <row r="136" spans="18:145" x14ac:dyDescent="0.2">
      <c r="R136" s="131"/>
      <c r="S136" s="131"/>
      <c r="T136" s="131"/>
      <c r="U136" s="131"/>
      <c r="V136" s="131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5"/>
      <c r="CD136" s="135"/>
      <c r="CE136" s="135"/>
      <c r="CF136" s="135"/>
      <c r="CG136" s="135"/>
      <c r="CH136" s="135"/>
      <c r="CI136" s="135"/>
      <c r="CJ136" s="135"/>
      <c r="CK136" s="135"/>
      <c r="CL136" s="135"/>
      <c r="CM136" s="135"/>
      <c r="CN136" s="135"/>
      <c r="CO136" s="135"/>
      <c r="CP136" s="135"/>
      <c r="CQ136" s="135"/>
      <c r="CR136" s="135"/>
      <c r="CS136" s="135"/>
      <c r="CT136" s="135"/>
      <c r="CU136" s="135"/>
      <c r="CV136" s="135"/>
      <c r="CW136" s="135"/>
      <c r="CX136" s="135"/>
      <c r="CY136" s="135"/>
      <c r="CZ136" s="135"/>
      <c r="DA136" s="135"/>
      <c r="DB136" s="135"/>
      <c r="DC136" s="135"/>
      <c r="DD136" s="135"/>
      <c r="DE136" s="135"/>
      <c r="DF136" s="135"/>
      <c r="DG136" s="135"/>
      <c r="DH136" s="135"/>
      <c r="DI136" s="135"/>
      <c r="DJ136" s="135"/>
      <c r="DK136" s="135"/>
      <c r="DL136" s="135"/>
      <c r="DM136" s="135"/>
      <c r="DN136" s="135"/>
      <c r="DO136" s="135"/>
      <c r="DP136" s="135"/>
      <c r="DQ136" s="135"/>
      <c r="DR136" s="135"/>
      <c r="DS136" s="135"/>
      <c r="DT136" s="135"/>
      <c r="DU136" s="135"/>
      <c r="DV136" s="135"/>
      <c r="DW136" s="135"/>
      <c r="DX136" s="135"/>
      <c r="DY136" s="135"/>
      <c r="DZ136" s="135"/>
      <c r="EA136" s="135"/>
      <c r="EB136" s="135"/>
      <c r="EC136" s="135"/>
      <c r="ED136" s="135"/>
      <c r="EE136" s="135"/>
      <c r="EF136" s="135"/>
      <c r="EG136" s="135"/>
      <c r="EH136" s="135"/>
      <c r="EI136" s="135"/>
      <c r="EJ136" s="135"/>
      <c r="EK136" s="135"/>
      <c r="EL136" s="135"/>
      <c r="EM136" s="135"/>
      <c r="EN136" s="135"/>
      <c r="EO136" s="135"/>
    </row>
    <row r="137" spans="18:145" x14ac:dyDescent="0.2">
      <c r="R137" s="131"/>
      <c r="S137" s="131"/>
      <c r="T137" s="131"/>
      <c r="U137" s="131"/>
      <c r="V137" s="131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135"/>
      <c r="CR137" s="135"/>
      <c r="CS137" s="135"/>
      <c r="CT137" s="135"/>
      <c r="CU137" s="135"/>
      <c r="CV137" s="135"/>
      <c r="CW137" s="135"/>
      <c r="CX137" s="135"/>
      <c r="CY137" s="135"/>
      <c r="CZ137" s="135"/>
      <c r="DA137" s="135"/>
      <c r="DB137" s="135"/>
      <c r="DC137" s="135"/>
      <c r="DD137" s="135"/>
      <c r="DE137" s="135"/>
      <c r="DF137" s="135"/>
      <c r="DG137" s="135"/>
      <c r="DH137" s="135"/>
      <c r="DI137" s="135"/>
      <c r="DJ137" s="135"/>
      <c r="DK137" s="135"/>
      <c r="DL137" s="135"/>
      <c r="DM137" s="135"/>
      <c r="DN137" s="135"/>
      <c r="DO137" s="135"/>
      <c r="DP137" s="135"/>
      <c r="DQ137" s="135"/>
      <c r="DR137" s="135"/>
      <c r="DS137" s="135"/>
      <c r="DT137" s="135"/>
      <c r="DU137" s="135"/>
      <c r="DV137" s="135"/>
      <c r="DW137" s="135"/>
      <c r="DX137" s="135"/>
      <c r="DY137" s="135"/>
      <c r="DZ137" s="135"/>
      <c r="EA137" s="135"/>
      <c r="EB137" s="135"/>
      <c r="EC137" s="135"/>
      <c r="ED137" s="135"/>
      <c r="EE137" s="135"/>
      <c r="EF137" s="135"/>
      <c r="EG137" s="135"/>
      <c r="EH137" s="135"/>
      <c r="EI137" s="135"/>
      <c r="EJ137" s="135"/>
      <c r="EK137" s="135"/>
      <c r="EL137" s="135"/>
      <c r="EM137" s="135"/>
      <c r="EN137" s="135"/>
      <c r="EO137" s="135"/>
    </row>
    <row r="138" spans="18:145" x14ac:dyDescent="0.2">
      <c r="R138" s="131"/>
      <c r="S138" s="131"/>
      <c r="T138" s="131"/>
      <c r="U138" s="131"/>
      <c r="V138" s="131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135"/>
      <c r="CR138" s="135"/>
      <c r="CS138" s="135"/>
      <c r="CT138" s="135"/>
      <c r="CU138" s="135"/>
      <c r="CV138" s="135"/>
      <c r="CW138" s="135"/>
      <c r="CX138" s="135"/>
      <c r="CY138" s="135"/>
      <c r="CZ138" s="135"/>
      <c r="DA138" s="135"/>
      <c r="DB138" s="135"/>
      <c r="DC138" s="135"/>
      <c r="DD138" s="135"/>
      <c r="DE138" s="135"/>
      <c r="DF138" s="135"/>
      <c r="DG138" s="135"/>
      <c r="DH138" s="135"/>
      <c r="DI138" s="135"/>
      <c r="DJ138" s="135"/>
      <c r="DK138" s="135"/>
      <c r="DL138" s="135"/>
      <c r="DM138" s="135"/>
      <c r="DN138" s="135"/>
      <c r="DO138" s="135"/>
      <c r="DP138" s="135"/>
      <c r="DQ138" s="135"/>
      <c r="DR138" s="135"/>
      <c r="DS138" s="135"/>
      <c r="DT138" s="135"/>
      <c r="DU138" s="135"/>
      <c r="DV138" s="135"/>
      <c r="DW138" s="135"/>
      <c r="DX138" s="135"/>
      <c r="DY138" s="135"/>
      <c r="DZ138" s="135"/>
      <c r="EA138" s="135"/>
      <c r="EB138" s="135"/>
      <c r="EC138" s="135"/>
      <c r="ED138" s="135"/>
      <c r="EE138" s="135"/>
      <c r="EF138" s="135"/>
      <c r="EG138" s="135"/>
      <c r="EH138" s="135"/>
      <c r="EI138" s="135"/>
      <c r="EJ138" s="135"/>
      <c r="EK138" s="135"/>
      <c r="EL138" s="135"/>
      <c r="EM138" s="135"/>
      <c r="EN138" s="135"/>
      <c r="EO138" s="135"/>
    </row>
    <row r="139" spans="18:145" x14ac:dyDescent="0.2">
      <c r="R139" s="131"/>
      <c r="S139" s="131"/>
      <c r="T139" s="131"/>
      <c r="U139" s="131"/>
      <c r="V139" s="131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135"/>
      <c r="CR139" s="135"/>
      <c r="CS139" s="135"/>
      <c r="CT139" s="135"/>
      <c r="CU139" s="135"/>
      <c r="CV139" s="135"/>
      <c r="CW139" s="135"/>
      <c r="CX139" s="135"/>
      <c r="CY139" s="135"/>
      <c r="CZ139" s="135"/>
      <c r="DA139" s="135"/>
      <c r="DB139" s="135"/>
      <c r="DC139" s="135"/>
      <c r="DD139" s="135"/>
      <c r="DE139" s="135"/>
      <c r="DF139" s="135"/>
      <c r="DG139" s="135"/>
      <c r="DH139" s="135"/>
      <c r="DI139" s="135"/>
      <c r="DJ139" s="135"/>
      <c r="DK139" s="135"/>
      <c r="DL139" s="135"/>
      <c r="DM139" s="135"/>
      <c r="DN139" s="135"/>
      <c r="DO139" s="135"/>
      <c r="DP139" s="135"/>
      <c r="DQ139" s="135"/>
      <c r="DR139" s="135"/>
      <c r="DS139" s="135"/>
      <c r="DT139" s="135"/>
      <c r="DU139" s="135"/>
      <c r="DV139" s="135"/>
      <c r="DW139" s="135"/>
      <c r="DX139" s="135"/>
      <c r="DY139" s="135"/>
      <c r="DZ139" s="135"/>
      <c r="EA139" s="135"/>
      <c r="EB139" s="135"/>
      <c r="EC139" s="135"/>
      <c r="ED139" s="135"/>
      <c r="EE139" s="135"/>
      <c r="EF139" s="135"/>
      <c r="EG139" s="135"/>
      <c r="EH139" s="135"/>
      <c r="EI139" s="135"/>
      <c r="EJ139" s="135"/>
      <c r="EK139" s="135"/>
      <c r="EL139" s="135"/>
      <c r="EM139" s="135"/>
      <c r="EN139" s="135"/>
      <c r="EO139" s="135"/>
    </row>
    <row r="140" spans="18:145" x14ac:dyDescent="0.2">
      <c r="R140" s="131"/>
      <c r="S140" s="131"/>
      <c r="T140" s="131"/>
      <c r="U140" s="131"/>
      <c r="V140" s="131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135"/>
      <c r="CR140" s="135"/>
      <c r="CS140" s="135"/>
      <c r="CT140" s="135"/>
      <c r="CU140" s="135"/>
      <c r="CV140" s="135"/>
      <c r="CW140" s="135"/>
      <c r="CX140" s="135"/>
      <c r="CY140" s="135"/>
      <c r="CZ140" s="135"/>
      <c r="DA140" s="135"/>
      <c r="DB140" s="135"/>
      <c r="DC140" s="135"/>
      <c r="DD140" s="135"/>
      <c r="DE140" s="135"/>
      <c r="DF140" s="135"/>
      <c r="DG140" s="135"/>
      <c r="DH140" s="135"/>
      <c r="DI140" s="135"/>
      <c r="DJ140" s="135"/>
      <c r="DK140" s="135"/>
      <c r="DL140" s="135"/>
      <c r="DM140" s="135"/>
      <c r="DN140" s="135"/>
      <c r="DO140" s="135"/>
      <c r="DP140" s="135"/>
      <c r="DQ140" s="135"/>
      <c r="DR140" s="135"/>
      <c r="DS140" s="135"/>
      <c r="DT140" s="135"/>
      <c r="DU140" s="135"/>
      <c r="DV140" s="135"/>
      <c r="DW140" s="135"/>
      <c r="DX140" s="135"/>
      <c r="DY140" s="135"/>
      <c r="DZ140" s="135"/>
      <c r="EA140" s="135"/>
      <c r="EB140" s="135"/>
      <c r="EC140" s="135"/>
      <c r="ED140" s="135"/>
      <c r="EE140" s="135"/>
      <c r="EF140" s="135"/>
      <c r="EG140" s="135"/>
      <c r="EH140" s="135"/>
      <c r="EI140" s="135"/>
      <c r="EJ140" s="135"/>
      <c r="EK140" s="135"/>
      <c r="EL140" s="135"/>
      <c r="EM140" s="135"/>
      <c r="EN140" s="135"/>
      <c r="EO140" s="135"/>
    </row>
    <row r="141" spans="18:145" x14ac:dyDescent="0.2">
      <c r="R141" s="131"/>
      <c r="S141" s="131"/>
      <c r="T141" s="131"/>
      <c r="U141" s="131"/>
      <c r="V141" s="131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135"/>
      <c r="CR141" s="135"/>
      <c r="CS141" s="135"/>
      <c r="CT141" s="135"/>
      <c r="CU141" s="135"/>
      <c r="CV141" s="135"/>
      <c r="CW141" s="135"/>
      <c r="CX141" s="135"/>
      <c r="CY141" s="135"/>
      <c r="CZ141" s="135"/>
      <c r="DA141" s="135"/>
      <c r="DB141" s="135"/>
      <c r="DC141" s="135"/>
      <c r="DD141" s="135"/>
      <c r="DE141" s="135"/>
      <c r="DF141" s="135"/>
      <c r="DG141" s="135"/>
      <c r="DH141" s="135"/>
      <c r="DI141" s="135"/>
      <c r="DJ141" s="135"/>
      <c r="DK141" s="135"/>
      <c r="DL141" s="135"/>
      <c r="DM141" s="135"/>
      <c r="DN141" s="135"/>
      <c r="DO141" s="135"/>
      <c r="DP141" s="135"/>
      <c r="DQ141" s="135"/>
      <c r="DR141" s="135"/>
      <c r="DS141" s="135"/>
      <c r="DT141" s="135"/>
      <c r="DU141" s="135"/>
      <c r="DV141" s="135"/>
      <c r="DW141" s="135"/>
      <c r="DX141" s="135"/>
      <c r="DY141" s="135"/>
      <c r="DZ141" s="135"/>
      <c r="EA141" s="135"/>
      <c r="EB141" s="135"/>
      <c r="EC141" s="135"/>
      <c r="ED141" s="135"/>
      <c r="EE141" s="135"/>
      <c r="EF141" s="135"/>
      <c r="EG141" s="135"/>
      <c r="EH141" s="135"/>
      <c r="EI141" s="135"/>
      <c r="EJ141" s="135"/>
      <c r="EK141" s="135"/>
      <c r="EL141" s="135"/>
      <c r="EM141" s="135"/>
      <c r="EN141" s="135"/>
      <c r="EO141" s="135"/>
    </row>
    <row r="142" spans="18:145" x14ac:dyDescent="0.2">
      <c r="R142" s="131"/>
      <c r="S142" s="131"/>
      <c r="T142" s="131"/>
      <c r="U142" s="131"/>
      <c r="V142" s="131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135"/>
      <c r="CA142" s="135"/>
      <c r="CB142" s="135"/>
      <c r="CC142" s="135"/>
      <c r="CD142" s="135"/>
      <c r="CE142" s="135"/>
      <c r="CF142" s="135"/>
      <c r="CG142" s="135"/>
      <c r="CH142" s="135"/>
      <c r="CI142" s="135"/>
      <c r="CJ142" s="135"/>
      <c r="CK142" s="135"/>
      <c r="CL142" s="135"/>
      <c r="CM142" s="135"/>
      <c r="CN142" s="135"/>
      <c r="CO142" s="135"/>
      <c r="CP142" s="135"/>
      <c r="CQ142" s="135"/>
      <c r="CR142" s="135"/>
      <c r="CS142" s="135"/>
      <c r="CT142" s="135"/>
      <c r="CU142" s="135"/>
      <c r="CV142" s="135"/>
      <c r="CW142" s="135"/>
      <c r="CX142" s="135"/>
      <c r="CY142" s="135"/>
      <c r="CZ142" s="135"/>
      <c r="DA142" s="135"/>
      <c r="DB142" s="135"/>
      <c r="DC142" s="135"/>
      <c r="DD142" s="135"/>
      <c r="DE142" s="135"/>
      <c r="DF142" s="135"/>
      <c r="DG142" s="135"/>
      <c r="DH142" s="135"/>
      <c r="DI142" s="135"/>
      <c r="DJ142" s="135"/>
      <c r="DK142" s="135"/>
      <c r="DL142" s="135"/>
      <c r="DM142" s="135"/>
      <c r="DN142" s="135"/>
      <c r="DO142" s="135"/>
      <c r="DP142" s="135"/>
      <c r="DQ142" s="135"/>
      <c r="DR142" s="135"/>
      <c r="DS142" s="135"/>
      <c r="DT142" s="135"/>
      <c r="DU142" s="135"/>
      <c r="DV142" s="135"/>
      <c r="DW142" s="135"/>
      <c r="DX142" s="135"/>
      <c r="DY142" s="135"/>
      <c r="DZ142" s="135"/>
      <c r="EA142" s="135"/>
      <c r="EB142" s="135"/>
      <c r="EC142" s="135"/>
      <c r="ED142" s="135"/>
      <c r="EE142" s="135"/>
      <c r="EF142" s="135"/>
      <c r="EG142" s="135"/>
      <c r="EH142" s="135"/>
      <c r="EI142" s="135"/>
      <c r="EJ142" s="135"/>
      <c r="EK142" s="135"/>
      <c r="EL142" s="135"/>
      <c r="EM142" s="135"/>
      <c r="EN142" s="135"/>
      <c r="EO142" s="135"/>
    </row>
    <row r="143" spans="18:145" x14ac:dyDescent="0.2">
      <c r="R143" s="131"/>
      <c r="S143" s="131"/>
      <c r="T143" s="131"/>
      <c r="U143" s="131"/>
      <c r="V143" s="131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135"/>
      <c r="CA143" s="135"/>
      <c r="CB143" s="135"/>
      <c r="CC143" s="135"/>
      <c r="CD143" s="135"/>
      <c r="CE143" s="135"/>
      <c r="CF143" s="135"/>
      <c r="CG143" s="135"/>
      <c r="CH143" s="135"/>
      <c r="CI143" s="135"/>
      <c r="CJ143" s="135"/>
      <c r="CK143" s="135"/>
      <c r="CL143" s="135"/>
      <c r="CM143" s="135"/>
      <c r="CN143" s="135"/>
      <c r="CO143" s="135"/>
      <c r="CP143" s="135"/>
      <c r="CQ143" s="135"/>
      <c r="CR143" s="135"/>
      <c r="CS143" s="135"/>
      <c r="CT143" s="135"/>
      <c r="CU143" s="135"/>
      <c r="CV143" s="135"/>
      <c r="CW143" s="135"/>
      <c r="CX143" s="135"/>
      <c r="CY143" s="135"/>
      <c r="CZ143" s="135"/>
      <c r="DA143" s="135"/>
      <c r="DB143" s="135"/>
      <c r="DC143" s="135"/>
      <c r="DD143" s="135"/>
      <c r="DE143" s="135"/>
      <c r="DF143" s="135"/>
      <c r="DG143" s="135"/>
      <c r="DH143" s="135"/>
      <c r="DI143" s="135"/>
      <c r="DJ143" s="135"/>
      <c r="DK143" s="135"/>
      <c r="DL143" s="135"/>
      <c r="DM143" s="135"/>
      <c r="DN143" s="135"/>
      <c r="DO143" s="135"/>
      <c r="DP143" s="135"/>
      <c r="DQ143" s="135"/>
      <c r="DR143" s="135"/>
      <c r="DS143" s="135"/>
      <c r="DT143" s="135"/>
      <c r="DU143" s="135"/>
      <c r="DV143" s="135"/>
      <c r="DW143" s="135"/>
      <c r="DX143" s="135"/>
      <c r="DY143" s="135"/>
      <c r="DZ143" s="135"/>
      <c r="EA143" s="135"/>
      <c r="EB143" s="135"/>
      <c r="EC143" s="135"/>
      <c r="ED143" s="135"/>
      <c r="EE143" s="135"/>
      <c r="EF143" s="135"/>
      <c r="EG143" s="135"/>
      <c r="EH143" s="135"/>
      <c r="EI143" s="135"/>
      <c r="EJ143" s="135"/>
      <c r="EK143" s="135"/>
      <c r="EL143" s="135"/>
      <c r="EM143" s="135"/>
      <c r="EN143" s="135"/>
      <c r="EO143" s="135"/>
    </row>
    <row r="144" spans="18:145" x14ac:dyDescent="0.2">
      <c r="R144" s="131"/>
      <c r="S144" s="131"/>
      <c r="T144" s="131"/>
      <c r="U144" s="131"/>
      <c r="V144" s="131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5"/>
      <c r="BR144" s="135"/>
      <c r="BS144" s="135"/>
      <c r="BT144" s="135"/>
      <c r="BU144" s="135"/>
      <c r="BV144" s="135"/>
      <c r="BW144" s="135"/>
      <c r="BX144" s="135"/>
      <c r="BY144" s="135"/>
      <c r="BZ144" s="135"/>
      <c r="CA144" s="135"/>
      <c r="CB144" s="135"/>
      <c r="CC144" s="135"/>
      <c r="CD144" s="135"/>
      <c r="CE144" s="135"/>
      <c r="CF144" s="135"/>
      <c r="CG144" s="135"/>
      <c r="CH144" s="135"/>
      <c r="CI144" s="135"/>
      <c r="CJ144" s="135"/>
      <c r="CK144" s="135"/>
      <c r="CL144" s="135"/>
      <c r="CM144" s="135"/>
      <c r="CN144" s="135"/>
      <c r="CO144" s="135"/>
      <c r="CP144" s="135"/>
      <c r="CQ144" s="135"/>
      <c r="CR144" s="135"/>
      <c r="CS144" s="135"/>
      <c r="CT144" s="135"/>
      <c r="CU144" s="135"/>
      <c r="CV144" s="135"/>
      <c r="CW144" s="135"/>
      <c r="CX144" s="135"/>
      <c r="CY144" s="135"/>
      <c r="CZ144" s="135"/>
      <c r="DA144" s="135"/>
      <c r="DB144" s="135"/>
      <c r="DC144" s="135"/>
      <c r="DD144" s="135"/>
      <c r="DE144" s="135"/>
      <c r="DF144" s="135"/>
      <c r="DG144" s="135"/>
      <c r="DH144" s="135"/>
      <c r="DI144" s="135"/>
      <c r="DJ144" s="135"/>
      <c r="DK144" s="135"/>
      <c r="DL144" s="135"/>
      <c r="DM144" s="135"/>
      <c r="DN144" s="135"/>
      <c r="DO144" s="135"/>
      <c r="DP144" s="135"/>
      <c r="DQ144" s="135"/>
      <c r="DR144" s="135"/>
      <c r="DS144" s="135"/>
      <c r="DT144" s="135"/>
      <c r="DU144" s="135"/>
      <c r="DV144" s="135"/>
      <c r="DW144" s="135"/>
      <c r="DX144" s="135"/>
      <c r="DY144" s="135"/>
      <c r="DZ144" s="135"/>
      <c r="EA144" s="135"/>
      <c r="EB144" s="135"/>
      <c r="EC144" s="135"/>
      <c r="ED144" s="135"/>
      <c r="EE144" s="135"/>
      <c r="EF144" s="135"/>
      <c r="EG144" s="135"/>
      <c r="EH144" s="135"/>
      <c r="EI144" s="135"/>
      <c r="EJ144" s="135"/>
      <c r="EK144" s="135"/>
      <c r="EL144" s="135"/>
      <c r="EM144" s="135"/>
      <c r="EN144" s="135"/>
      <c r="EO144" s="135"/>
    </row>
    <row r="145" spans="18:145" x14ac:dyDescent="0.2">
      <c r="R145" s="131"/>
      <c r="S145" s="131"/>
      <c r="T145" s="131"/>
      <c r="U145" s="131"/>
      <c r="V145" s="131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  <c r="BA145" s="135"/>
      <c r="BB145" s="135"/>
      <c r="BC145" s="135"/>
      <c r="BD145" s="135"/>
      <c r="BE145" s="135"/>
      <c r="BF145" s="135"/>
      <c r="BG145" s="135"/>
      <c r="BH145" s="135"/>
      <c r="BI145" s="135"/>
      <c r="BJ145" s="135"/>
      <c r="BK145" s="135"/>
      <c r="BL145" s="135"/>
      <c r="BM145" s="135"/>
      <c r="BN145" s="135"/>
      <c r="BO145" s="135"/>
      <c r="BP145" s="135"/>
      <c r="BQ145" s="135"/>
      <c r="BR145" s="135"/>
      <c r="BS145" s="135"/>
      <c r="BT145" s="135"/>
      <c r="BU145" s="135"/>
      <c r="BV145" s="135"/>
      <c r="BW145" s="135"/>
      <c r="BX145" s="135"/>
      <c r="BY145" s="135"/>
      <c r="BZ145" s="135"/>
      <c r="CA145" s="135"/>
      <c r="CB145" s="135"/>
      <c r="CC145" s="135"/>
      <c r="CD145" s="135"/>
      <c r="CE145" s="135"/>
      <c r="CF145" s="135"/>
      <c r="CG145" s="135"/>
      <c r="CH145" s="135"/>
      <c r="CI145" s="135"/>
      <c r="CJ145" s="135"/>
      <c r="CK145" s="135"/>
      <c r="CL145" s="135"/>
      <c r="CM145" s="135"/>
      <c r="CN145" s="135"/>
      <c r="CO145" s="135"/>
      <c r="CP145" s="135"/>
      <c r="CQ145" s="135"/>
      <c r="CR145" s="135"/>
      <c r="CS145" s="135"/>
      <c r="CT145" s="135"/>
      <c r="CU145" s="135"/>
      <c r="CV145" s="135"/>
      <c r="CW145" s="135"/>
      <c r="CX145" s="135"/>
      <c r="CY145" s="135"/>
      <c r="CZ145" s="135"/>
      <c r="DA145" s="135"/>
      <c r="DB145" s="135"/>
      <c r="DC145" s="135"/>
      <c r="DD145" s="135"/>
      <c r="DE145" s="135"/>
      <c r="DF145" s="135"/>
      <c r="DG145" s="135"/>
      <c r="DH145" s="135"/>
      <c r="DI145" s="135"/>
      <c r="DJ145" s="135"/>
      <c r="DK145" s="135"/>
      <c r="DL145" s="135"/>
      <c r="DM145" s="135"/>
      <c r="DN145" s="135"/>
      <c r="DO145" s="135"/>
      <c r="DP145" s="135"/>
      <c r="DQ145" s="135"/>
      <c r="DR145" s="135"/>
      <c r="DS145" s="135"/>
      <c r="DT145" s="135"/>
      <c r="DU145" s="135"/>
      <c r="DV145" s="135"/>
      <c r="DW145" s="135"/>
      <c r="DX145" s="135"/>
      <c r="DY145" s="135"/>
      <c r="DZ145" s="135"/>
      <c r="EA145" s="135"/>
      <c r="EB145" s="135"/>
      <c r="EC145" s="135"/>
      <c r="ED145" s="135"/>
      <c r="EE145" s="135"/>
      <c r="EF145" s="135"/>
      <c r="EG145" s="135"/>
      <c r="EH145" s="135"/>
      <c r="EI145" s="135"/>
      <c r="EJ145" s="135"/>
      <c r="EK145" s="135"/>
      <c r="EL145" s="135"/>
      <c r="EM145" s="135"/>
      <c r="EN145" s="135"/>
      <c r="EO145" s="135"/>
    </row>
    <row r="146" spans="18:145" x14ac:dyDescent="0.2">
      <c r="R146" s="131"/>
      <c r="S146" s="131"/>
      <c r="T146" s="131"/>
      <c r="U146" s="131"/>
      <c r="V146" s="131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5"/>
      <c r="BN146" s="135"/>
      <c r="BO146" s="135"/>
      <c r="BP146" s="135"/>
      <c r="BQ146" s="135"/>
      <c r="BR146" s="135"/>
      <c r="BS146" s="135"/>
      <c r="BT146" s="135"/>
      <c r="BU146" s="135"/>
      <c r="BV146" s="135"/>
      <c r="BW146" s="135"/>
      <c r="BX146" s="135"/>
      <c r="BY146" s="135"/>
      <c r="BZ146" s="135"/>
      <c r="CA146" s="135"/>
      <c r="CB146" s="135"/>
      <c r="CC146" s="135"/>
      <c r="CD146" s="135"/>
      <c r="CE146" s="135"/>
      <c r="CF146" s="135"/>
      <c r="CG146" s="135"/>
      <c r="CH146" s="135"/>
      <c r="CI146" s="135"/>
      <c r="CJ146" s="135"/>
      <c r="CK146" s="135"/>
      <c r="CL146" s="135"/>
      <c r="CM146" s="135"/>
      <c r="CN146" s="135"/>
      <c r="CO146" s="135"/>
      <c r="CP146" s="135"/>
      <c r="CQ146" s="135"/>
      <c r="CR146" s="135"/>
      <c r="CS146" s="135"/>
      <c r="CT146" s="135"/>
      <c r="CU146" s="135"/>
      <c r="CV146" s="135"/>
      <c r="CW146" s="135"/>
      <c r="CX146" s="135"/>
      <c r="CY146" s="135"/>
      <c r="CZ146" s="135"/>
      <c r="DA146" s="135"/>
      <c r="DB146" s="135"/>
      <c r="DC146" s="135"/>
      <c r="DD146" s="135"/>
      <c r="DE146" s="135"/>
      <c r="DF146" s="135"/>
      <c r="DG146" s="135"/>
      <c r="DH146" s="135"/>
      <c r="DI146" s="135"/>
      <c r="DJ146" s="135"/>
      <c r="DK146" s="135"/>
      <c r="DL146" s="135"/>
      <c r="DM146" s="135"/>
      <c r="DN146" s="135"/>
      <c r="DO146" s="135"/>
      <c r="DP146" s="135"/>
      <c r="DQ146" s="135"/>
      <c r="DR146" s="135"/>
      <c r="DS146" s="135"/>
      <c r="DT146" s="135"/>
      <c r="DU146" s="135"/>
      <c r="DV146" s="135"/>
      <c r="DW146" s="135"/>
      <c r="DX146" s="135"/>
      <c r="DY146" s="135"/>
      <c r="DZ146" s="135"/>
      <c r="EA146" s="135"/>
      <c r="EB146" s="135"/>
      <c r="EC146" s="135"/>
      <c r="ED146" s="135"/>
      <c r="EE146" s="135"/>
      <c r="EF146" s="135"/>
      <c r="EG146" s="135"/>
      <c r="EH146" s="135"/>
      <c r="EI146" s="135"/>
      <c r="EJ146" s="135"/>
      <c r="EK146" s="135"/>
      <c r="EL146" s="135"/>
      <c r="EM146" s="135"/>
      <c r="EN146" s="135"/>
      <c r="EO146" s="135"/>
    </row>
    <row r="147" spans="18:145" x14ac:dyDescent="0.2">
      <c r="R147" s="131"/>
      <c r="S147" s="131"/>
      <c r="T147" s="131"/>
      <c r="U147" s="131"/>
      <c r="V147" s="131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5"/>
      <c r="BN147" s="135"/>
      <c r="BO147" s="135"/>
      <c r="BP147" s="135"/>
      <c r="BQ147" s="135"/>
      <c r="BR147" s="135"/>
      <c r="BS147" s="135"/>
      <c r="BT147" s="135"/>
      <c r="BU147" s="135"/>
      <c r="BV147" s="135"/>
      <c r="BW147" s="135"/>
      <c r="BX147" s="135"/>
      <c r="BY147" s="135"/>
      <c r="BZ147" s="135"/>
      <c r="CA147" s="135"/>
      <c r="CB147" s="135"/>
      <c r="CC147" s="135"/>
      <c r="CD147" s="135"/>
      <c r="CE147" s="135"/>
      <c r="CF147" s="135"/>
      <c r="CG147" s="135"/>
      <c r="CH147" s="135"/>
      <c r="CI147" s="135"/>
      <c r="CJ147" s="135"/>
      <c r="CK147" s="135"/>
      <c r="CL147" s="135"/>
      <c r="CM147" s="135"/>
      <c r="CN147" s="135"/>
      <c r="CO147" s="135"/>
      <c r="CP147" s="135"/>
      <c r="CQ147" s="135"/>
      <c r="CR147" s="135"/>
      <c r="CS147" s="135"/>
      <c r="CT147" s="135"/>
      <c r="CU147" s="135"/>
      <c r="CV147" s="135"/>
      <c r="CW147" s="135"/>
      <c r="CX147" s="135"/>
      <c r="CY147" s="135"/>
      <c r="CZ147" s="135"/>
      <c r="DA147" s="135"/>
      <c r="DB147" s="135"/>
      <c r="DC147" s="135"/>
      <c r="DD147" s="135"/>
      <c r="DE147" s="135"/>
      <c r="DF147" s="135"/>
      <c r="DG147" s="135"/>
      <c r="DH147" s="135"/>
      <c r="DI147" s="135"/>
      <c r="DJ147" s="135"/>
      <c r="DK147" s="135"/>
      <c r="DL147" s="135"/>
      <c r="DM147" s="135"/>
      <c r="DN147" s="135"/>
      <c r="DO147" s="135"/>
      <c r="DP147" s="135"/>
      <c r="DQ147" s="135"/>
      <c r="DR147" s="135"/>
      <c r="DS147" s="135"/>
      <c r="DT147" s="135"/>
      <c r="DU147" s="135"/>
      <c r="DV147" s="135"/>
      <c r="DW147" s="135"/>
      <c r="DX147" s="135"/>
      <c r="DY147" s="135"/>
      <c r="DZ147" s="135"/>
      <c r="EA147" s="135"/>
      <c r="EB147" s="135"/>
      <c r="EC147" s="135"/>
      <c r="ED147" s="135"/>
      <c r="EE147" s="135"/>
      <c r="EF147" s="135"/>
      <c r="EG147" s="135"/>
      <c r="EH147" s="135"/>
      <c r="EI147" s="135"/>
      <c r="EJ147" s="135"/>
      <c r="EK147" s="135"/>
      <c r="EL147" s="135"/>
      <c r="EM147" s="135"/>
      <c r="EN147" s="135"/>
      <c r="EO147" s="135"/>
    </row>
    <row r="148" spans="18:145" x14ac:dyDescent="0.2">
      <c r="R148" s="131"/>
      <c r="S148" s="131"/>
      <c r="T148" s="131"/>
      <c r="U148" s="131"/>
      <c r="V148" s="131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  <c r="BI148" s="135"/>
      <c r="BJ148" s="135"/>
      <c r="BK148" s="135"/>
      <c r="BL148" s="135"/>
      <c r="BM148" s="135"/>
      <c r="BN148" s="135"/>
      <c r="BO148" s="135"/>
      <c r="BP148" s="135"/>
      <c r="BQ148" s="135"/>
      <c r="BR148" s="135"/>
      <c r="BS148" s="135"/>
      <c r="BT148" s="135"/>
      <c r="BU148" s="135"/>
      <c r="BV148" s="135"/>
      <c r="BW148" s="135"/>
      <c r="BX148" s="135"/>
      <c r="BY148" s="135"/>
      <c r="BZ148" s="135"/>
      <c r="CA148" s="135"/>
      <c r="CB148" s="135"/>
      <c r="CC148" s="135"/>
      <c r="CD148" s="135"/>
      <c r="CE148" s="135"/>
      <c r="CF148" s="135"/>
      <c r="CG148" s="135"/>
      <c r="CH148" s="135"/>
      <c r="CI148" s="135"/>
      <c r="CJ148" s="135"/>
      <c r="CK148" s="135"/>
      <c r="CL148" s="135"/>
      <c r="CM148" s="135"/>
      <c r="CN148" s="135"/>
      <c r="CO148" s="135"/>
      <c r="CP148" s="135"/>
      <c r="CQ148" s="135"/>
      <c r="CR148" s="135"/>
      <c r="CS148" s="135"/>
      <c r="CT148" s="135"/>
      <c r="CU148" s="135"/>
      <c r="CV148" s="135"/>
      <c r="CW148" s="135"/>
      <c r="CX148" s="135"/>
      <c r="CY148" s="135"/>
      <c r="CZ148" s="135"/>
      <c r="DA148" s="135"/>
      <c r="DB148" s="135"/>
      <c r="DC148" s="135"/>
      <c r="DD148" s="135"/>
      <c r="DE148" s="135"/>
      <c r="DF148" s="135"/>
      <c r="DG148" s="135"/>
      <c r="DH148" s="135"/>
      <c r="DI148" s="135"/>
      <c r="DJ148" s="135"/>
      <c r="DK148" s="135"/>
      <c r="DL148" s="135"/>
      <c r="DM148" s="135"/>
      <c r="DN148" s="135"/>
      <c r="DO148" s="135"/>
      <c r="DP148" s="135"/>
      <c r="DQ148" s="135"/>
      <c r="DR148" s="135"/>
      <c r="DS148" s="135"/>
      <c r="DT148" s="135"/>
      <c r="DU148" s="135"/>
      <c r="DV148" s="135"/>
      <c r="DW148" s="135"/>
      <c r="DX148" s="135"/>
      <c r="DY148" s="135"/>
      <c r="DZ148" s="135"/>
      <c r="EA148" s="135"/>
      <c r="EB148" s="135"/>
      <c r="EC148" s="135"/>
      <c r="ED148" s="135"/>
      <c r="EE148" s="135"/>
      <c r="EF148" s="135"/>
      <c r="EG148" s="135"/>
      <c r="EH148" s="135"/>
      <c r="EI148" s="135"/>
      <c r="EJ148" s="135"/>
      <c r="EK148" s="135"/>
      <c r="EL148" s="135"/>
      <c r="EM148" s="135"/>
      <c r="EN148" s="135"/>
      <c r="EO148" s="135"/>
    </row>
    <row r="149" spans="18:145" x14ac:dyDescent="0.2">
      <c r="R149" s="131"/>
      <c r="S149" s="131"/>
      <c r="T149" s="131"/>
      <c r="U149" s="131"/>
      <c r="V149" s="131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135"/>
      <c r="CA149" s="135"/>
      <c r="CB149" s="135"/>
      <c r="CC149" s="135"/>
      <c r="CD149" s="135"/>
      <c r="CE149" s="135"/>
      <c r="CF149" s="135"/>
      <c r="CG149" s="135"/>
      <c r="CH149" s="135"/>
      <c r="CI149" s="135"/>
      <c r="CJ149" s="135"/>
      <c r="CK149" s="135"/>
      <c r="CL149" s="135"/>
      <c r="CM149" s="135"/>
      <c r="CN149" s="135"/>
      <c r="CO149" s="135"/>
      <c r="CP149" s="135"/>
      <c r="CQ149" s="135"/>
      <c r="CR149" s="135"/>
      <c r="CS149" s="135"/>
      <c r="CT149" s="135"/>
      <c r="CU149" s="135"/>
      <c r="CV149" s="135"/>
      <c r="CW149" s="135"/>
      <c r="CX149" s="135"/>
      <c r="CY149" s="135"/>
      <c r="CZ149" s="135"/>
      <c r="DA149" s="135"/>
      <c r="DB149" s="135"/>
      <c r="DC149" s="135"/>
      <c r="DD149" s="135"/>
      <c r="DE149" s="135"/>
      <c r="DF149" s="135"/>
      <c r="DG149" s="135"/>
      <c r="DH149" s="135"/>
      <c r="DI149" s="135"/>
      <c r="DJ149" s="135"/>
      <c r="DK149" s="135"/>
      <c r="DL149" s="135"/>
      <c r="DM149" s="135"/>
      <c r="DN149" s="135"/>
      <c r="DO149" s="135"/>
      <c r="DP149" s="135"/>
      <c r="DQ149" s="135"/>
      <c r="DR149" s="135"/>
      <c r="DS149" s="135"/>
      <c r="DT149" s="135"/>
      <c r="DU149" s="135"/>
      <c r="DV149" s="135"/>
      <c r="DW149" s="135"/>
      <c r="DX149" s="135"/>
      <c r="DY149" s="135"/>
      <c r="DZ149" s="135"/>
      <c r="EA149" s="135"/>
      <c r="EB149" s="135"/>
      <c r="EC149" s="135"/>
      <c r="ED149" s="135"/>
      <c r="EE149" s="135"/>
      <c r="EF149" s="135"/>
      <c r="EG149" s="135"/>
      <c r="EH149" s="135"/>
      <c r="EI149" s="135"/>
      <c r="EJ149" s="135"/>
      <c r="EK149" s="135"/>
      <c r="EL149" s="135"/>
      <c r="EM149" s="135"/>
      <c r="EN149" s="135"/>
      <c r="EO149" s="135"/>
    </row>
    <row r="150" spans="18:145" x14ac:dyDescent="0.2">
      <c r="R150" s="131"/>
      <c r="S150" s="131"/>
      <c r="T150" s="131"/>
      <c r="U150" s="131"/>
      <c r="V150" s="131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/>
      <c r="CD150" s="135"/>
      <c r="CE150" s="135"/>
      <c r="CF150" s="135"/>
      <c r="CG150" s="135"/>
      <c r="CH150" s="135"/>
      <c r="CI150" s="135"/>
      <c r="CJ150" s="135"/>
      <c r="CK150" s="135"/>
      <c r="CL150" s="135"/>
      <c r="CM150" s="135"/>
      <c r="CN150" s="135"/>
      <c r="CO150" s="135"/>
      <c r="CP150" s="135"/>
      <c r="CQ150" s="135"/>
      <c r="CR150" s="135"/>
      <c r="CS150" s="135"/>
      <c r="CT150" s="135"/>
      <c r="CU150" s="135"/>
      <c r="CV150" s="135"/>
      <c r="CW150" s="135"/>
      <c r="CX150" s="135"/>
      <c r="CY150" s="135"/>
      <c r="CZ150" s="135"/>
      <c r="DA150" s="135"/>
      <c r="DB150" s="135"/>
      <c r="DC150" s="135"/>
      <c r="DD150" s="135"/>
      <c r="DE150" s="135"/>
      <c r="DF150" s="135"/>
      <c r="DG150" s="135"/>
      <c r="DH150" s="135"/>
      <c r="DI150" s="135"/>
      <c r="DJ150" s="135"/>
      <c r="DK150" s="135"/>
      <c r="DL150" s="135"/>
      <c r="DM150" s="135"/>
      <c r="DN150" s="135"/>
      <c r="DO150" s="135"/>
      <c r="DP150" s="135"/>
      <c r="DQ150" s="135"/>
      <c r="DR150" s="135"/>
      <c r="DS150" s="135"/>
      <c r="DT150" s="135"/>
      <c r="DU150" s="135"/>
      <c r="DV150" s="135"/>
      <c r="DW150" s="135"/>
      <c r="DX150" s="135"/>
      <c r="DY150" s="135"/>
      <c r="DZ150" s="135"/>
      <c r="EA150" s="135"/>
      <c r="EB150" s="135"/>
      <c r="EC150" s="135"/>
      <c r="ED150" s="135"/>
      <c r="EE150" s="135"/>
      <c r="EF150" s="135"/>
      <c r="EG150" s="135"/>
      <c r="EH150" s="135"/>
      <c r="EI150" s="135"/>
      <c r="EJ150" s="135"/>
      <c r="EK150" s="135"/>
      <c r="EL150" s="135"/>
      <c r="EM150" s="135"/>
      <c r="EN150" s="135"/>
      <c r="EO150" s="135"/>
    </row>
    <row r="151" spans="18:145" x14ac:dyDescent="0.2">
      <c r="R151" s="131"/>
      <c r="S151" s="131"/>
      <c r="T151" s="131"/>
      <c r="U151" s="131"/>
      <c r="V151" s="131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  <c r="BM151" s="135"/>
      <c r="BN151" s="135"/>
      <c r="BO151" s="135"/>
      <c r="BP151" s="135"/>
      <c r="BQ151" s="135"/>
      <c r="BR151" s="135"/>
      <c r="BS151" s="135"/>
      <c r="BT151" s="135"/>
      <c r="BU151" s="135"/>
      <c r="BV151" s="135"/>
      <c r="BW151" s="135"/>
      <c r="BX151" s="135"/>
      <c r="BY151" s="135"/>
      <c r="BZ151" s="135"/>
      <c r="CA151" s="135"/>
      <c r="CB151" s="135"/>
      <c r="CC151" s="135"/>
      <c r="CD151" s="135"/>
      <c r="CE151" s="135"/>
      <c r="CF151" s="135"/>
      <c r="CG151" s="135"/>
      <c r="CH151" s="135"/>
      <c r="CI151" s="135"/>
      <c r="CJ151" s="135"/>
      <c r="CK151" s="135"/>
      <c r="CL151" s="135"/>
      <c r="CM151" s="135"/>
      <c r="CN151" s="135"/>
      <c r="CO151" s="135"/>
      <c r="CP151" s="135"/>
      <c r="CQ151" s="135"/>
      <c r="CR151" s="135"/>
      <c r="CS151" s="135"/>
      <c r="CT151" s="135"/>
      <c r="CU151" s="135"/>
      <c r="CV151" s="135"/>
      <c r="CW151" s="135"/>
      <c r="CX151" s="135"/>
      <c r="CY151" s="135"/>
      <c r="CZ151" s="135"/>
      <c r="DA151" s="135"/>
      <c r="DB151" s="135"/>
      <c r="DC151" s="135"/>
      <c r="DD151" s="135"/>
      <c r="DE151" s="135"/>
      <c r="DF151" s="135"/>
      <c r="DG151" s="135"/>
      <c r="DH151" s="135"/>
      <c r="DI151" s="135"/>
      <c r="DJ151" s="135"/>
      <c r="DK151" s="135"/>
      <c r="DL151" s="135"/>
      <c r="DM151" s="135"/>
      <c r="DN151" s="135"/>
      <c r="DO151" s="135"/>
      <c r="DP151" s="135"/>
      <c r="DQ151" s="135"/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  <c r="EC151" s="135"/>
      <c r="ED151" s="135"/>
      <c r="EE151" s="135"/>
      <c r="EF151" s="135"/>
      <c r="EG151" s="135"/>
      <c r="EH151" s="135"/>
      <c r="EI151" s="135"/>
      <c r="EJ151" s="135"/>
      <c r="EK151" s="135"/>
      <c r="EL151" s="135"/>
      <c r="EM151" s="135"/>
      <c r="EN151" s="135"/>
      <c r="EO151" s="135"/>
    </row>
    <row r="152" spans="18:145" x14ac:dyDescent="0.2">
      <c r="R152" s="131"/>
      <c r="S152" s="131"/>
      <c r="T152" s="131"/>
      <c r="U152" s="131"/>
      <c r="V152" s="131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5"/>
      <c r="BQ152" s="135"/>
      <c r="BR152" s="135"/>
      <c r="BS152" s="135"/>
      <c r="BT152" s="135"/>
      <c r="BU152" s="135"/>
      <c r="BV152" s="135"/>
      <c r="BW152" s="135"/>
      <c r="BX152" s="135"/>
      <c r="BY152" s="135"/>
      <c r="BZ152" s="135"/>
      <c r="CA152" s="135"/>
      <c r="CB152" s="135"/>
      <c r="CC152" s="135"/>
      <c r="CD152" s="135"/>
      <c r="CE152" s="135"/>
      <c r="CF152" s="135"/>
      <c r="CG152" s="135"/>
      <c r="CH152" s="135"/>
      <c r="CI152" s="135"/>
      <c r="CJ152" s="135"/>
      <c r="CK152" s="135"/>
      <c r="CL152" s="135"/>
      <c r="CM152" s="135"/>
      <c r="CN152" s="135"/>
      <c r="CO152" s="135"/>
      <c r="CP152" s="135"/>
      <c r="CQ152" s="135"/>
      <c r="CR152" s="135"/>
      <c r="CS152" s="135"/>
      <c r="CT152" s="135"/>
      <c r="CU152" s="135"/>
      <c r="CV152" s="135"/>
      <c r="CW152" s="135"/>
      <c r="CX152" s="135"/>
      <c r="CY152" s="135"/>
      <c r="CZ152" s="135"/>
      <c r="DA152" s="135"/>
      <c r="DB152" s="135"/>
      <c r="DC152" s="135"/>
      <c r="DD152" s="135"/>
      <c r="DE152" s="135"/>
      <c r="DF152" s="135"/>
      <c r="DG152" s="135"/>
      <c r="DH152" s="135"/>
      <c r="DI152" s="135"/>
      <c r="DJ152" s="135"/>
      <c r="DK152" s="135"/>
      <c r="DL152" s="135"/>
      <c r="DM152" s="135"/>
      <c r="DN152" s="135"/>
      <c r="DO152" s="135"/>
      <c r="DP152" s="135"/>
      <c r="DQ152" s="135"/>
      <c r="DR152" s="135"/>
      <c r="DS152" s="135"/>
      <c r="DT152" s="135"/>
      <c r="DU152" s="135"/>
      <c r="DV152" s="135"/>
      <c r="DW152" s="135"/>
      <c r="DX152" s="135"/>
      <c r="DY152" s="135"/>
      <c r="DZ152" s="135"/>
      <c r="EA152" s="135"/>
      <c r="EB152" s="135"/>
      <c r="EC152" s="135"/>
      <c r="ED152" s="135"/>
      <c r="EE152" s="135"/>
      <c r="EF152" s="135"/>
      <c r="EG152" s="135"/>
      <c r="EH152" s="135"/>
      <c r="EI152" s="135"/>
      <c r="EJ152" s="135"/>
      <c r="EK152" s="135"/>
      <c r="EL152" s="135"/>
      <c r="EM152" s="135"/>
      <c r="EN152" s="135"/>
      <c r="EO152" s="135"/>
    </row>
    <row r="153" spans="18:145" x14ac:dyDescent="0.2">
      <c r="R153" s="131"/>
      <c r="S153" s="131"/>
      <c r="T153" s="131"/>
      <c r="U153" s="131"/>
      <c r="V153" s="131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5"/>
      <c r="CL153" s="135"/>
      <c r="CM153" s="135"/>
      <c r="CN153" s="135"/>
      <c r="CO153" s="135"/>
      <c r="CP153" s="135"/>
      <c r="CQ153" s="135"/>
      <c r="CR153" s="135"/>
      <c r="CS153" s="135"/>
      <c r="CT153" s="135"/>
      <c r="CU153" s="135"/>
      <c r="CV153" s="135"/>
      <c r="CW153" s="135"/>
      <c r="CX153" s="135"/>
      <c r="CY153" s="135"/>
      <c r="CZ153" s="135"/>
      <c r="DA153" s="135"/>
      <c r="DB153" s="135"/>
      <c r="DC153" s="135"/>
      <c r="DD153" s="135"/>
      <c r="DE153" s="135"/>
      <c r="DF153" s="135"/>
      <c r="DG153" s="135"/>
      <c r="DH153" s="135"/>
      <c r="DI153" s="135"/>
      <c r="DJ153" s="135"/>
      <c r="DK153" s="135"/>
      <c r="DL153" s="135"/>
      <c r="DM153" s="135"/>
      <c r="DN153" s="135"/>
      <c r="DO153" s="135"/>
      <c r="DP153" s="135"/>
      <c r="DQ153" s="135"/>
      <c r="DR153" s="135"/>
      <c r="DS153" s="135"/>
      <c r="DT153" s="135"/>
      <c r="DU153" s="135"/>
      <c r="DV153" s="135"/>
      <c r="DW153" s="135"/>
      <c r="DX153" s="135"/>
      <c r="DY153" s="135"/>
      <c r="DZ153" s="135"/>
      <c r="EA153" s="135"/>
      <c r="EB153" s="135"/>
      <c r="EC153" s="135"/>
      <c r="ED153" s="135"/>
      <c r="EE153" s="135"/>
      <c r="EF153" s="135"/>
      <c r="EG153" s="135"/>
      <c r="EH153" s="135"/>
      <c r="EI153" s="135"/>
      <c r="EJ153" s="135"/>
      <c r="EK153" s="135"/>
      <c r="EL153" s="135"/>
      <c r="EM153" s="135"/>
      <c r="EN153" s="135"/>
      <c r="EO153" s="135"/>
    </row>
    <row r="154" spans="18:145" x14ac:dyDescent="0.2">
      <c r="R154" s="131"/>
      <c r="S154" s="131"/>
      <c r="T154" s="131"/>
      <c r="U154" s="131"/>
      <c r="V154" s="131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135"/>
      <c r="CA154" s="135"/>
      <c r="CB154" s="135"/>
      <c r="CC154" s="135"/>
      <c r="CD154" s="135"/>
      <c r="CE154" s="135"/>
      <c r="CF154" s="135"/>
      <c r="CG154" s="135"/>
      <c r="CH154" s="135"/>
      <c r="CI154" s="135"/>
      <c r="CJ154" s="135"/>
      <c r="CK154" s="135"/>
      <c r="CL154" s="135"/>
      <c r="CM154" s="135"/>
      <c r="CN154" s="135"/>
      <c r="CO154" s="135"/>
      <c r="CP154" s="135"/>
      <c r="CQ154" s="135"/>
      <c r="CR154" s="135"/>
      <c r="CS154" s="135"/>
      <c r="CT154" s="135"/>
      <c r="CU154" s="135"/>
      <c r="CV154" s="135"/>
      <c r="CW154" s="135"/>
      <c r="CX154" s="135"/>
      <c r="CY154" s="135"/>
      <c r="CZ154" s="135"/>
      <c r="DA154" s="135"/>
      <c r="DB154" s="135"/>
      <c r="DC154" s="135"/>
      <c r="DD154" s="135"/>
      <c r="DE154" s="135"/>
      <c r="DF154" s="135"/>
      <c r="DG154" s="135"/>
      <c r="DH154" s="135"/>
      <c r="DI154" s="135"/>
      <c r="DJ154" s="135"/>
      <c r="DK154" s="135"/>
      <c r="DL154" s="135"/>
      <c r="DM154" s="135"/>
      <c r="DN154" s="135"/>
      <c r="DO154" s="135"/>
      <c r="DP154" s="135"/>
      <c r="DQ154" s="135"/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  <c r="EC154" s="135"/>
      <c r="ED154" s="135"/>
      <c r="EE154" s="135"/>
      <c r="EF154" s="135"/>
      <c r="EG154" s="135"/>
      <c r="EH154" s="135"/>
      <c r="EI154" s="135"/>
      <c r="EJ154" s="135"/>
      <c r="EK154" s="135"/>
      <c r="EL154" s="135"/>
      <c r="EM154" s="135"/>
      <c r="EN154" s="135"/>
      <c r="EO154" s="135"/>
    </row>
    <row r="155" spans="18:145" x14ac:dyDescent="0.2">
      <c r="R155" s="131"/>
      <c r="S155" s="131"/>
      <c r="T155" s="131"/>
      <c r="U155" s="131"/>
      <c r="V155" s="131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5"/>
      <c r="BR155" s="135"/>
      <c r="BS155" s="135"/>
      <c r="BT155" s="135"/>
      <c r="BU155" s="135"/>
      <c r="BV155" s="135"/>
      <c r="BW155" s="135"/>
      <c r="BX155" s="135"/>
      <c r="BY155" s="135"/>
      <c r="BZ155" s="135"/>
      <c r="CA155" s="135"/>
      <c r="CB155" s="135"/>
      <c r="CC155" s="135"/>
      <c r="CD155" s="135"/>
      <c r="CE155" s="135"/>
      <c r="CF155" s="135"/>
      <c r="CG155" s="135"/>
      <c r="CH155" s="135"/>
      <c r="CI155" s="135"/>
      <c r="CJ155" s="135"/>
      <c r="CK155" s="135"/>
      <c r="CL155" s="135"/>
      <c r="CM155" s="135"/>
      <c r="CN155" s="135"/>
      <c r="CO155" s="135"/>
      <c r="CP155" s="135"/>
      <c r="CQ155" s="135"/>
      <c r="CR155" s="135"/>
      <c r="CS155" s="135"/>
      <c r="CT155" s="135"/>
      <c r="CU155" s="135"/>
      <c r="CV155" s="135"/>
      <c r="CW155" s="135"/>
      <c r="CX155" s="135"/>
      <c r="CY155" s="135"/>
      <c r="CZ155" s="135"/>
      <c r="DA155" s="135"/>
      <c r="DB155" s="135"/>
      <c r="DC155" s="135"/>
      <c r="DD155" s="135"/>
      <c r="DE155" s="135"/>
      <c r="DF155" s="135"/>
      <c r="DG155" s="135"/>
      <c r="DH155" s="135"/>
      <c r="DI155" s="135"/>
      <c r="DJ155" s="135"/>
      <c r="DK155" s="135"/>
      <c r="DL155" s="135"/>
      <c r="DM155" s="135"/>
      <c r="DN155" s="135"/>
      <c r="DO155" s="135"/>
      <c r="DP155" s="135"/>
      <c r="DQ155" s="135"/>
      <c r="DR155" s="135"/>
      <c r="DS155" s="135"/>
      <c r="DT155" s="135"/>
      <c r="DU155" s="135"/>
      <c r="DV155" s="135"/>
      <c r="DW155" s="135"/>
      <c r="DX155" s="135"/>
      <c r="DY155" s="135"/>
      <c r="DZ155" s="135"/>
      <c r="EA155" s="135"/>
      <c r="EB155" s="135"/>
      <c r="EC155" s="135"/>
      <c r="ED155" s="135"/>
      <c r="EE155" s="135"/>
      <c r="EF155" s="135"/>
      <c r="EG155" s="135"/>
      <c r="EH155" s="135"/>
      <c r="EI155" s="135"/>
      <c r="EJ155" s="135"/>
      <c r="EK155" s="135"/>
      <c r="EL155" s="135"/>
      <c r="EM155" s="135"/>
      <c r="EN155" s="135"/>
      <c r="EO155" s="135"/>
    </row>
    <row r="156" spans="18:145" x14ac:dyDescent="0.2">
      <c r="R156" s="131"/>
      <c r="S156" s="131"/>
      <c r="T156" s="131"/>
      <c r="U156" s="131"/>
      <c r="V156" s="131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  <c r="BY156" s="135"/>
      <c r="BZ156" s="135"/>
      <c r="CA156" s="135"/>
      <c r="CB156" s="135"/>
      <c r="CC156" s="135"/>
      <c r="CD156" s="135"/>
      <c r="CE156" s="135"/>
      <c r="CF156" s="135"/>
      <c r="CG156" s="135"/>
      <c r="CH156" s="135"/>
      <c r="CI156" s="135"/>
      <c r="CJ156" s="135"/>
      <c r="CK156" s="135"/>
      <c r="CL156" s="135"/>
      <c r="CM156" s="135"/>
      <c r="CN156" s="135"/>
      <c r="CO156" s="135"/>
      <c r="CP156" s="135"/>
      <c r="CQ156" s="135"/>
      <c r="CR156" s="135"/>
      <c r="CS156" s="135"/>
      <c r="CT156" s="135"/>
      <c r="CU156" s="135"/>
      <c r="CV156" s="135"/>
      <c r="CW156" s="135"/>
      <c r="CX156" s="135"/>
      <c r="CY156" s="135"/>
      <c r="CZ156" s="135"/>
      <c r="DA156" s="135"/>
      <c r="DB156" s="135"/>
      <c r="DC156" s="135"/>
      <c r="DD156" s="135"/>
      <c r="DE156" s="135"/>
      <c r="DF156" s="135"/>
      <c r="DG156" s="135"/>
      <c r="DH156" s="135"/>
      <c r="DI156" s="135"/>
      <c r="DJ156" s="135"/>
      <c r="DK156" s="135"/>
      <c r="DL156" s="135"/>
      <c r="DM156" s="135"/>
      <c r="DN156" s="135"/>
      <c r="DO156" s="135"/>
      <c r="DP156" s="135"/>
      <c r="DQ156" s="135"/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  <c r="EC156" s="135"/>
      <c r="ED156" s="135"/>
      <c r="EE156" s="135"/>
      <c r="EF156" s="135"/>
      <c r="EG156" s="135"/>
      <c r="EH156" s="135"/>
      <c r="EI156" s="135"/>
      <c r="EJ156" s="135"/>
      <c r="EK156" s="135"/>
      <c r="EL156" s="135"/>
      <c r="EM156" s="135"/>
      <c r="EN156" s="135"/>
      <c r="EO156" s="135"/>
    </row>
    <row r="157" spans="18:145" x14ac:dyDescent="0.2">
      <c r="R157" s="131"/>
      <c r="S157" s="131"/>
      <c r="T157" s="131"/>
      <c r="U157" s="131"/>
      <c r="V157" s="131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  <c r="BI157" s="135"/>
      <c r="BJ157" s="135"/>
      <c r="BK157" s="135"/>
      <c r="BL157" s="135"/>
      <c r="BM157" s="135"/>
      <c r="BN157" s="135"/>
      <c r="BO157" s="135"/>
      <c r="BP157" s="135"/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/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D157" s="135"/>
      <c r="DE157" s="135"/>
      <c r="DF157" s="135"/>
      <c r="DG157" s="135"/>
      <c r="DH157" s="135"/>
      <c r="DI157" s="135"/>
      <c r="DJ157" s="135"/>
      <c r="DK157" s="135"/>
      <c r="DL157" s="135"/>
      <c r="DM157" s="135"/>
      <c r="DN157" s="135"/>
      <c r="DO157" s="135"/>
      <c r="DP157" s="135"/>
      <c r="DQ157" s="135"/>
      <c r="DR157" s="135"/>
      <c r="DS157" s="135"/>
      <c r="DT157" s="135"/>
      <c r="DU157" s="135"/>
      <c r="DV157" s="135"/>
      <c r="DW157" s="135"/>
      <c r="DX157" s="135"/>
      <c r="DY157" s="135"/>
      <c r="DZ157" s="135"/>
      <c r="EA157" s="135"/>
      <c r="EB157" s="135"/>
      <c r="EC157" s="135"/>
      <c r="ED157" s="135"/>
      <c r="EE157" s="135"/>
      <c r="EF157" s="135"/>
      <c r="EG157" s="135"/>
      <c r="EH157" s="135"/>
      <c r="EI157" s="135"/>
      <c r="EJ157" s="135"/>
      <c r="EK157" s="135"/>
      <c r="EL157" s="135"/>
      <c r="EM157" s="135"/>
      <c r="EN157" s="135"/>
      <c r="EO157" s="135"/>
    </row>
    <row r="158" spans="18:145" x14ac:dyDescent="0.2">
      <c r="R158" s="131"/>
      <c r="S158" s="131"/>
      <c r="T158" s="131"/>
      <c r="U158" s="131"/>
      <c r="V158" s="131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  <c r="BM158" s="135"/>
      <c r="BN158" s="135"/>
      <c r="BO158" s="135"/>
      <c r="BP158" s="135"/>
      <c r="BQ158" s="135"/>
      <c r="BR158" s="135"/>
      <c r="BS158" s="135"/>
      <c r="BT158" s="135"/>
      <c r="BU158" s="135"/>
      <c r="BV158" s="135"/>
      <c r="BW158" s="135"/>
      <c r="BX158" s="135"/>
      <c r="BY158" s="135"/>
      <c r="BZ158" s="135"/>
      <c r="CA158" s="135"/>
      <c r="CB158" s="135"/>
      <c r="CC158" s="135"/>
      <c r="CD158" s="135"/>
      <c r="CE158" s="135"/>
      <c r="CF158" s="135"/>
      <c r="CG158" s="135"/>
      <c r="CH158" s="135"/>
      <c r="CI158" s="135"/>
      <c r="CJ158" s="135"/>
      <c r="CK158" s="135"/>
      <c r="CL158" s="135"/>
      <c r="CM158" s="135"/>
      <c r="CN158" s="135"/>
      <c r="CO158" s="135"/>
      <c r="CP158" s="135"/>
      <c r="CQ158" s="135"/>
      <c r="CR158" s="135"/>
      <c r="CS158" s="135"/>
      <c r="CT158" s="135"/>
      <c r="CU158" s="135"/>
      <c r="CV158" s="135"/>
      <c r="CW158" s="135"/>
      <c r="CX158" s="135"/>
      <c r="CY158" s="135"/>
      <c r="CZ158" s="135"/>
      <c r="DA158" s="135"/>
      <c r="DB158" s="135"/>
      <c r="DC158" s="135"/>
      <c r="DD158" s="135"/>
      <c r="DE158" s="135"/>
      <c r="DF158" s="135"/>
      <c r="DG158" s="135"/>
      <c r="DH158" s="135"/>
      <c r="DI158" s="135"/>
      <c r="DJ158" s="135"/>
      <c r="DK158" s="135"/>
      <c r="DL158" s="135"/>
      <c r="DM158" s="135"/>
      <c r="DN158" s="135"/>
      <c r="DO158" s="135"/>
      <c r="DP158" s="135"/>
      <c r="DQ158" s="135"/>
      <c r="DR158" s="135"/>
      <c r="DS158" s="135"/>
      <c r="DT158" s="135"/>
      <c r="DU158" s="135"/>
      <c r="DV158" s="135"/>
      <c r="DW158" s="135"/>
      <c r="DX158" s="135"/>
      <c r="DY158" s="135"/>
      <c r="DZ158" s="135"/>
      <c r="EA158" s="135"/>
      <c r="EB158" s="135"/>
      <c r="EC158" s="135"/>
      <c r="ED158" s="135"/>
      <c r="EE158" s="135"/>
      <c r="EF158" s="135"/>
      <c r="EG158" s="135"/>
      <c r="EH158" s="135"/>
      <c r="EI158" s="135"/>
      <c r="EJ158" s="135"/>
      <c r="EK158" s="135"/>
      <c r="EL158" s="135"/>
      <c r="EM158" s="135"/>
      <c r="EN158" s="135"/>
      <c r="EO158" s="135"/>
    </row>
    <row r="159" spans="18:145" x14ac:dyDescent="0.2">
      <c r="R159" s="131"/>
      <c r="S159" s="131"/>
      <c r="T159" s="131"/>
      <c r="U159" s="131"/>
      <c r="V159" s="131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  <c r="BM159" s="135"/>
      <c r="BN159" s="135"/>
      <c r="BO159" s="135"/>
      <c r="BP159" s="135"/>
      <c r="BQ159" s="135"/>
      <c r="BR159" s="135"/>
      <c r="BS159" s="135"/>
      <c r="BT159" s="135"/>
      <c r="BU159" s="135"/>
      <c r="BV159" s="135"/>
      <c r="BW159" s="135"/>
      <c r="BX159" s="135"/>
      <c r="BY159" s="135"/>
      <c r="BZ159" s="135"/>
      <c r="CA159" s="135"/>
      <c r="CB159" s="135"/>
      <c r="CC159" s="135"/>
      <c r="CD159" s="135"/>
      <c r="CE159" s="135"/>
      <c r="CF159" s="135"/>
      <c r="CG159" s="135"/>
      <c r="CH159" s="135"/>
      <c r="CI159" s="135"/>
      <c r="CJ159" s="135"/>
      <c r="CK159" s="135"/>
      <c r="CL159" s="135"/>
      <c r="CM159" s="135"/>
      <c r="CN159" s="135"/>
      <c r="CO159" s="135"/>
      <c r="CP159" s="135"/>
      <c r="CQ159" s="135"/>
      <c r="CR159" s="135"/>
      <c r="CS159" s="135"/>
      <c r="CT159" s="135"/>
      <c r="CU159" s="135"/>
      <c r="CV159" s="135"/>
      <c r="CW159" s="135"/>
      <c r="CX159" s="135"/>
      <c r="CY159" s="135"/>
      <c r="CZ159" s="135"/>
      <c r="DA159" s="135"/>
      <c r="DB159" s="135"/>
      <c r="DC159" s="135"/>
      <c r="DD159" s="135"/>
      <c r="DE159" s="135"/>
      <c r="DF159" s="135"/>
      <c r="DG159" s="135"/>
      <c r="DH159" s="135"/>
      <c r="DI159" s="135"/>
      <c r="DJ159" s="135"/>
      <c r="DK159" s="135"/>
      <c r="DL159" s="135"/>
      <c r="DM159" s="135"/>
      <c r="DN159" s="135"/>
      <c r="DO159" s="135"/>
      <c r="DP159" s="135"/>
      <c r="DQ159" s="135"/>
      <c r="DR159" s="135"/>
      <c r="DS159" s="135"/>
      <c r="DT159" s="135"/>
      <c r="DU159" s="135"/>
      <c r="DV159" s="135"/>
      <c r="DW159" s="135"/>
      <c r="DX159" s="135"/>
      <c r="DY159" s="135"/>
      <c r="DZ159" s="135"/>
      <c r="EA159" s="135"/>
      <c r="EB159" s="135"/>
      <c r="EC159" s="135"/>
      <c r="ED159" s="135"/>
      <c r="EE159" s="135"/>
      <c r="EF159" s="135"/>
      <c r="EG159" s="135"/>
      <c r="EH159" s="135"/>
      <c r="EI159" s="135"/>
      <c r="EJ159" s="135"/>
      <c r="EK159" s="135"/>
      <c r="EL159" s="135"/>
      <c r="EM159" s="135"/>
      <c r="EN159" s="135"/>
      <c r="EO159" s="135"/>
    </row>
    <row r="160" spans="18:145" x14ac:dyDescent="0.2">
      <c r="R160" s="131"/>
      <c r="S160" s="131"/>
      <c r="T160" s="131"/>
      <c r="U160" s="131"/>
      <c r="V160" s="131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  <c r="BM160" s="135"/>
      <c r="BN160" s="135"/>
      <c r="BO160" s="135"/>
      <c r="BP160" s="135"/>
      <c r="BQ160" s="135"/>
      <c r="BR160" s="135"/>
      <c r="BS160" s="135"/>
      <c r="BT160" s="135"/>
      <c r="BU160" s="135"/>
      <c r="BV160" s="135"/>
      <c r="BW160" s="135"/>
      <c r="BX160" s="135"/>
      <c r="BY160" s="135"/>
      <c r="BZ160" s="135"/>
      <c r="CA160" s="135"/>
      <c r="CB160" s="135"/>
      <c r="CC160" s="135"/>
      <c r="CD160" s="135"/>
      <c r="CE160" s="135"/>
      <c r="CF160" s="135"/>
      <c r="CG160" s="135"/>
      <c r="CH160" s="135"/>
      <c r="CI160" s="135"/>
      <c r="CJ160" s="135"/>
      <c r="CK160" s="135"/>
      <c r="CL160" s="135"/>
      <c r="CM160" s="135"/>
      <c r="CN160" s="135"/>
      <c r="CO160" s="135"/>
      <c r="CP160" s="135"/>
      <c r="CQ160" s="135"/>
      <c r="CR160" s="135"/>
      <c r="CS160" s="135"/>
      <c r="CT160" s="135"/>
      <c r="CU160" s="135"/>
      <c r="CV160" s="135"/>
      <c r="CW160" s="135"/>
      <c r="CX160" s="135"/>
      <c r="CY160" s="135"/>
      <c r="CZ160" s="135"/>
      <c r="DA160" s="135"/>
      <c r="DB160" s="135"/>
      <c r="DC160" s="135"/>
      <c r="DD160" s="135"/>
      <c r="DE160" s="135"/>
      <c r="DF160" s="135"/>
      <c r="DG160" s="135"/>
      <c r="DH160" s="135"/>
      <c r="DI160" s="135"/>
      <c r="DJ160" s="135"/>
      <c r="DK160" s="135"/>
      <c r="DL160" s="135"/>
      <c r="DM160" s="135"/>
      <c r="DN160" s="135"/>
      <c r="DO160" s="135"/>
      <c r="DP160" s="135"/>
      <c r="DQ160" s="135"/>
      <c r="DR160" s="135"/>
      <c r="DS160" s="135"/>
      <c r="DT160" s="135"/>
      <c r="DU160" s="135"/>
      <c r="DV160" s="135"/>
      <c r="DW160" s="135"/>
      <c r="DX160" s="135"/>
      <c r="DY160" s="135"/>
      <c r="DZ160" s="135"/>
      <c r="EA160" s="135"/>
      <c r="EB160" s="135"/>
      <c r="EC160" s="135"/>
      <c r="ED160" s="135"/>
      <c r="EE160" s="135"/>
      <c r="EF160" s="135"/>
      <c r="EG160" s="135"/>
      <c r="EH160" s="135"/>
      <c r="EI160" s="135"/>
      <c r="EJ160" s="135"/>
      <c r="EK160" s="135"/>
      <c r="EL160" s="135"/>
      <c r="EM160" s="135"/>
      <c r="EN160" s="135"/>
      <c r="EO160" s="135"/>
    </row>
    <row r="161" spans="18:145" x14ac:dyDescent="0.2">
      <c r="R161" s="131"/>
      <c r="S161" s="131"/>
      <c r="T161" s="131"/>
      <c r="U161" s="131"/>
      <c r="V161" s="131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5"/>
      <c r="BR161" s="135"/>
      <c r="BS161" s="135"/>
      <c r="BT161" s="135"/>
      <c r="BU161" s="135"/>
      <c r="BV161" s="135"/>
      <c r="BW161" s="135"/>
      <c r="BX161" s="135"/>
      <c r="BY161" s="135"/>
      <c r="BZ161" s="135"/>
      <c r="CA161" s="135"/>
      <c r="CB161" s="135"/>
      <c r="CC161" s="135"/>
      <c r="CD161" s="135"/>
      <c r="CE161" s="135"/>
      <c r="CF161" s="135"/>
      <c r="CG161" s="135"/>
      <c r="CH161" s="135"/>
      <c r="CI161" s="135"/>
      <c r="CJ161" s="135"/>
      <c r="CK161" s="135"/>
      <c r="CL161" s="135"/>
      <c r="CM161" s="135"/>
      <c r="CN161" s="135"/>
      <c r="CO161" s="135"/>
      <c r="CP161" s="135"/>
      <c r="CQ161" s="135"/>
      <c r="CR161" s="135"/>
      <c r="CS161" s="135"/>
      <c r="CT161" s="135"/>
      <c r="CU161" s="135"/>
      <c r="CV161" s="135"/>
      <c r="CW161" s="135"/>
      <c r="CX161" s="135"/>
      <c r="CY161" s="135"/>
      <c r="CZ161" s="135"/>
      <c r="DA161" s="135"/>
      <c r="DB161" s="135"/>
      <c r="DC161" s="135"/>
      <c r="DD161" s="135"/>
      <c r="DE161" s="135"/>
      <c r="DF161" s="135"/>
      <c r="DG161" s="135"/>
      <c r="DH161" s="135"/>
      <c r="DI161" s="135"/>
      <c r="DJ161" s="135"/>
      <c r="DK161" s="135"/>
      <c r="DL161" s="135"/>
      <c r="DM161" s="135"/>
      <c r="DN161" s="135"/>
      <c r="DO161" s="135"/>
      <c r="DP161" s="135"/>
      <c r="DQ161" s="135"/>
      <c r="DR161" s="135"/>
      <c r="DS161" s="135"/>
      <c r="DT161" s="135"/>
      <c r="DU161" s="135"/>
      <c r="DV161" s="135"/>
      <c r="DW161" s="135"/>
      <c r="DX161" s="135"/>
      <c r="DY161" s="135"/>
      <c r="DZ161" s="135"/>
      <c r="EA161" s="135"/>
      <c r="EB161" s="135"/>
      <c r="EC161" s="135"/>
      <c r="ED161" s="135"/>
      <c r="EE161" s="135"/>
      <c r="EF161" s="135"/>
      <c r="EG161" s="135"/>
      <c r="EH161" s="135"/>
      <c r="EI161" s="135"/>
      <c r="EJ161" s="135"/>
      <c r="EK161" s="135"/>
      <c r="EL161" s="135"/>
      <c r="EM161" s="135"/>
      <c r="EN161" s="135"/>
      <c r="EO161" s="135"/>
    </row>
    <row r="162" spans="18:145" x14ac:dyDescent="0.2">
      <c r="R162" s="131"/>
      <c r="S162" s="131"/>
      <c r="T162" s="131"/>
      <c r="U162" s="131"/>
      <c r="V162" s="131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  <c r="BM162" s="135"/>
      <c r="BN162" s="135"/>
      <c r="BO162" s="135"/>
      <c r="BP162" s="135"/>
      <c r="BQ162" s="135"/>
      <c r="BR162" s="135"/>
      <c r="BS162" s="135"/>
      <c r="BT162" s="135"/>
      <c r="BU162" s="135"/>
      <c r="BV162" s="135"/>
      <c r="BW162" s="135"/>
      <c r="BX162" s="135"/>
      <c r="BY162" s="135"/>
      <c r="BZ162" s="135"/>
      <c r="CA162" s="135"/>
      <c r="CB162" s="135"/>
      <c r="CC162" s="135"/>
      <c r="CD162" s="135"/>
      <c r="CE162" s="135"/>
      <c r="CF162" s="135"/>
      <c r="CG162" s="135"/>
      <c r="CH162" s="135"/>
      <c r="CI162" s="135"/>
      <c r="CJ162" s="135"/>
      <c r="CK162" s="135"/>
      <c r="CL162" s="135"/>
      <c r="CM162" s="135"/>
      <c r="CN162" s="135"/>
      <c r="CO162" s="135"/>
      <c r="CP162" s="135"/>
      <c r="CQ162" s="135"/>
      <c r="CR162" s="135"/>
      <c r="CS162" s="135"/>
      <c r="CT162" s="135"/>
      <c r="CU162" s="135"/>
      <c r="CV162" s="135"/>
      <c r="CW162" s="135"/>
      <c r="CX162" s="135"/>
      <c r="CY162" s="135"/>
      <c r="CZ162" s="135"/>
      <c r="DA162" s="135"/>
      <c r="DB162" s="135"/>
      <c r="DC162" s="135"/>
      <c r="DD162" s="135"/>
      <c r="DE162" s="135"/>
      <c r="DF162" s="135"/>
      <c r="DG162" s="135"/>
      <c r="DH162" s="135"/>
      <c r="DI162" s="135"/>
      <c r="DJ162" s="135"/>
      <c r="DK162" s="135"/>
      <c r="DL162" s="135"/>
      <c r="DM162" s="135"/>
      <c r="DN162" s="135"/>
      <c r="DO162" s="135"/>
      <c r="DP162" s="135"/>
      <c r="DQ162" s="135"/>
      <c r="DR162" s="135"/>
      <c r="DS162" s="135"/>
      <c r="DT162" s="135"/>
      <c r="DU162" s="135"/>
      <c r="DV162" s="135"/>
      <c r="DW162" s="135"/>
      <c r="DX162" s="135"/>
      <c r="DY162" s="135"/>
      <c r="DZ162" s="135"/>
      <c r="EA162" s="135"/>
      <c r="EB162" s="135"/>
      <c r="EC162" s="135"/>
      <c r="ED162" s="135"/>
      <c r="EE162" s="135"/>
      <c r="EF162" s="135"/>
      <c r="EG162" s="135"/>
      <c r="EH162" s="135"/>
      <c r="EI162" s="135"/>
      <c r="EJ162" s="135"/>
      <c r="EK162" s="135"/>
      <c r="EL162" s="135"/>
      <c r="EM162" s="135"/>
      <c r="EN162" s="135"/>
      <c r="EO162" s="135"/>
    </row>
    <row r="163" spans="18:145" x14ac:dyDescent="0.2">
      <c r="R163" s="131"/>
      <c r="S163" s="131"/>
      <c r="T163" s="131"/>
      <c r="U163" s="131"/>
      <c r="V163" s="131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  <c r="BI163" s="135"/>
      <c r="BJ163" s="135"/>
      <c r="BK163" s="135"/>
      <c r="BL163" s="135"/>
      <c r="BM163" s="135"/>
      <c r="BN163" s="135"/>
      <c r="BO163" s="135"/>
      <c r="BP163" s="135"/>
      <c r="BQ163" s="135"/>
      <c r="BR163" s="135"/>
      <c r="BS163" s="135"/>
      <c r="BT163" s="135"/>
      <c r="BU163" s="135"/>
      <c r="BV163" s="135"/>
      <c r="BW163" s="135"/>
      <c r="BX163" s="135"/>
      <c r="BY163" s="135"/>
      <c r="BZ163" s="135"/>
      <c r="CA163" s="135"/>
      <c r="CB163" s="135"/>
      <c r="CC163" s="135"/>
      <c r="CD163" s="135"/>
      <c r="CE163" s="135"/>
      <c r="CF163" s="135"/>
      <c r="CG163" s="135"/>
      <c r="CH163" s="135"/>
      <c r="CI163" s="135"/>
      <c r="CJ163" s="135"/>
      <c r="CK163" s="135"/>
      <c r="CL163" s="135"/>
      <c r="CM163" s="135"/>
      <c r="CN163" s="135"/>
      <c r="CO163" s="135"/>
      <c r="CP163" s="135"/>
      <c r="CQ163" s="135"/>
      <c r="CR163" s="135"/>
      <c r="CS163" s="135"/>
      <c r="CT163" s="135"/>
      <c r="CU163" s="135"/>
      <c r="CV163" s="135"/>
      <c r="CW163" s="135"/>
      <c r="CX163" s="135"/>
      <c r="CY163" s="135"/>
      <c r="CZ163" s="135"/>
      <c r="DA163" s="135"/>
      <c r="DB163" s="135"/>
      <c r="DC163" s="135"/>
      <c r="DD163" s="135"/>
      <c r="DE163" s="135"/>
      <c r="DF163" s="135"/>
      <c r="DG163" s="135"/>
      <c r="DH163" s="135"/>
      <c r="DI163" s="135"/>
      <c r="DJ163" s="135"/>
      <c r="DK163" s="135"/>
      <c r="DL163" s="135"/>
      <c r="DM163" s="135"/>
      <c r="DN163" s="135"/>
      <c r="DO163" s="135"/>
      <c r="DP163" s="135"/>
      <c r="DQ163" s="135"/>
      <c r="DR163" s="135"/>
      <c r="DS163" s="135"/>
      <c r="DT163" s="135"/>
      <c r="DU163" s="135"/>
      <c r="DV163" s="135"/>
      <c r="DW163" s="135"/>
      <c r="DX163" s="135"/>
      <c r="DY163" s="135"/>
      <c r="DZ163" s="135"/>
      <c r="EA163" s="135"/>
      <c r="EB163" s="135"/>
      <c r="EC163" s="135"/>
      <c r="ED163" s="135"/>
      <c r="EE163" s="135"/>
      <c r="EF163" s="135"/>
      <c r="EG163" s="135"/>
      <c r="EH163" s="135"/>
      <c r="EI163" s="135"/>
      <c r="EJ163" s="135"/>
      <c r="EK163" s="135"/>
      <c r="EL163" s="135"/>
      <c r="EM163" s="135"/>
      <c r="EN163" s="135"/>
      <c r="EO163" s="135"/>
    </row>
    <row r="164" spans="18:145" x14ac:dyDescent="0.2">
      <c r="R164" s="131"/>
      <c r="S164" s="131"/>
      <c r="T164" s="131"/>
      <c r="U164" s="131"/>
      <c r="V164" s="131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5"/>
      <c r="BH164" s="135"/>
      <c r="BI164" s="135"/>
      <c r="BJ164" s="135"/>
      <c r="BK164" s="135"/>
      <c r="BL164" s="135"/>
      <c r="BM164" s="135"/>
      <c r="BN164" s="135"/>
      <c r="BO164" s="135"/>
      <c r="BP164" s="135"/>
      <c r="BQ164" s="135"/>
      <c r="BR164" s="135"/>
      <c r="BS164" s="135"/>
      <c r="BT164" s="135"/>
      <c r="BU164" s="135"/>
      <c r="BV164" s="135"/>
      <c r="BW164" s="135"/>
      <c r="BX164" s="135"/>
      <c r="BY164" s="135"/>
      <c r="BZ164" s="135"/>
      <c r="CA164" s="135"/>
      <c r="CB164" s="135"/>
      <c r="CC164" s="135"/>
      <c r="CD164" s="135"/>
      <c r="CE164" s="135"/>
      <c r="CF164" s="135"/>
      <c r="CG164" s="135"/>
      <c r="CH164" s="135"/>
      <c r="CI164" s="135"/>
      <c r="CJ164" s="135"/>
      <c r="CK164" s="135"/>
      <c r="CL164" s="135"/>
      <c r="CM164" s="135"/>
      <c r="CN164" s="135"/>
      <c r="CO164" s="135"/>
      <c r="CP164" s="135"/>
      <c r="CQ164" s="135"/>
      <c r="CR164" s="135"/>
      <c r="CS164" s="135"/>
      <c r="CT164" s="135"/>
      <c r="CU164" s="135"/>
      <c r="CV164" s="135"/>
      <c r="CW164" s="135"/>
      <c r="CX164" s="135"/>
      <c r="CY164" s="135"/>
      <c r="CZ164" s="135"/>
      <c r="DA164" s="135"/>
      <c r="DB164" s="135"/>
      <c r="DC164" s="135"/>
      <c r="DD164" s="135"/>
      <c r="DE164" s="135"/>
      <c r="DF164" s="135"/>
      <c r="DG164" s="135"/>
      <c r="DH164" s="135"/>
      <c r="DI164" s="135"/>
      <c r="DJ164" s="135"/>
      <c r="DK164" s="135"/>
      <c r="DL164" s="135"/>
      <c r="DM164" s="135"/>
      <c r="DN164" s="135"/>
      <c r="DO164" s="135"/>
      <c r="DP164" s="135"/>
      <c r="DQ164" s="135"/>
      <c r="DR164" s="135"/>
      <c r="DS164" s="135"/>
      <c r="DT164" s="135"/>
      <c r="DU164" s="135"/>
      <c r="DV164" s="135"/>
      <c r="DW164" s="135"/>
      <c r="DX164" s="135"/>
      <c r="DY164" s="135"/>
      <c r="DZ164" s="135"/>
      <c r="EA164" s="135"/>
      <c r="EB164" s="135"/>
      <c r="EC164" s="135"/>
      <c r="ED164" s="135"/>
      <c r="EE164" s="135"/>
      <c r="EF164" s="135"/>
      <c r="EG164" s="135"/>
      <c r="EH164" s="135"/>
      <c r="EI164" s="135"/>
      <c r="EJ164" s="135"/>
      <c r="EK164" s="135"/>
      <c r="EL164" s="135"/>
      <c r="EM164" s="135"/>
      <c r="EN164" s="135"/>
      <c r="EO164" s="135"/>
    </row>
    <row r="165" spans="18:145" x14ac:dyDescent="0.2">
      <c r="R165" s="131"/>
      <c r="S165" s="131"/>
      <c r="T165" s="131"/>
      <c r="U165" s="131"/>
      <c r="V165" s="131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  <c r="BI165" s="135"/>
      <c r="BJ165" s="135"/>
      <c r="BK165" s="135"/>
      <c r="BL165" s="135"/>
      <c r="BM165" s="135"/>
      <c r="BN165" s="135"/>
      <c r="BO165" s="135"/>
      <c r="BP165" s="135"/>
      <c r="BQ165" s="135"/>
      <c r="BR165" s="135"/>
      <c r="BS165" s="135"/>
      <c r="BT165" s="135"/>
      <c r="BU165" s="135"/>
      <c r="BV165" s="135"/>
      <c r="BW165" s="135"/>
      <c r="BX165" s="135"/>
      <c r="BY165" s="135"/>
      <c r="BZ165" s="135"/>
      <c r="CA165" s="135"/>
      <c r="CB165" s="135"/>
      <c r="CC165" s="135"/>
      <c r="CD165" s="135"/>
      <c r="CE165" s="135"/>
      <c r="CF165" s="135"/>
      <c r="CG165" s="135"/>
      <c r="CH165" s="135"/>
      <c r="CI165" s="135"/>
      <c r="CJ165" s="135"/>
      <c r="CK165" s="135"/>
      <c r="CL165" s="135"/>
      <c r="CM165" s="135"/>
      <c r="CN165" s="135"/>
      <c r="CO165" s="135"/>
      <c r="CP165" s="135"/>
      <c r="CQ165" s="135"/>
      <c r="CR165" s="135"/>
      <c r="CS165" s="135"/>
      <c r="CT165" s="135"/>
      <c r="CU165" s="135"/>
      <c r="CV165" s="135"/>
      <c r="CW165" s="135"/>
      <c r="CX165" s="135"/>
      <c r="CY165" s="135"/>
      <c r="CZ165" s="135"/>
      <c r="DA165" s="135"/>
      <c r="DB165" s="135"/>
      <c r="DC165" s="135"/>
      <c r="DD165" s="135"/>
      <c r="DE165" s="135"/>
      <c r="DF165" s="135"/>
      <c r="DG165" s="135"/>
      <c r="DH165" s="135"/>
      <c r="DI165" s="135"/>
      <c r="DJ165" s="135"/>
      <c r="DK165" s="135"/>
      <c r="DL165" s="135"/>
      <c r="DM165" s="135"/>
      <c r="DN165" s="135"/>
      <c r="DO165" s="135"/>
      <c r="DP165" s="135"/>
      <c r="DQ165" s="135"/>
      <c r="DR165" s="135"/>
      <c r="DS165" s="135"/>
      <c r="DT165" s="135"/>
      <c r="DU165" s="135"/>
      <c r="DV165" s="135"/>
      <c r="DW165" s="135"/>
      <c r="DX165" s="135"/>
      <c r="DY165" s="135"/>
      <c r="DZ165" s="135"/>
      <c r="EA165" s="135"/>
      <c r="EB165" s="135"/>
      <c r="EC165" s="135"/>
      <c r="ED165" s="135"/>
      <c r="EE165" s="135"/>
      <c r="EF165" s="135"/>
      <c r="EG165" s="135"/>
      <c r="EH165" s="135"/>
      <c r="EI165" s="135"/>
      <c r="EJ165" s="135"/>
      <c r="EK165" s="135"/>
      <c r="EL165" s="135"/>
      <c r="EM165" s="135"/>
      <c r="EN165" s="135"/>
      <c r="EO165" s="135"/>
    </row>
    <row r="166" spans="18:145" x14ac:dyDescent="0.2">
      <c r="R166" s="131"/>
      <c r="S166" s="131"/>
      <c r="T166" s="131"/>
      <c r="U166" s="131"/>
      <c r="V166" s="131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5"/>
      <c r="BC166" s="135"/>
      <c r="BD166" s="135"/>
      <c r="BE166" s="135"/>
      <c r="BF166" s="135"/>
      <c r="BG166" s="135"/>
      <c r="BH166" s="135"/>
      <c r="BI166" s="135"/>
      <c r="BJ166" s="135"/>
      <c r="BK166" s="135"/>
      <c r="BL166" s="135"/>
      <c r="BM166" s="135"/>
      <c r="BN166" s="135"/>
      <c r="BO166" s="135"/>
      <c r="BP166" s="135"/>
      <c r="BQ166" s="135"/>
      <c r="BR166" s="135"/>
      <c r="BS166" s="135"/>
      <c r="BT166" s="135"/>
      <c r="BU166" s="135"/>
      <c r="BV166" s="135"/>
      <c r="BW166" s="135"/>
      <c r="BX166" s="135"/>
      <c r="BY166" s="135"/>
      <c r="BZ166" s="135"/>
      <c r="CA166" s="135"/>
      <c r="CB166" s="135"/>
      <c r="CC166" s="135"/>
      <c r="CD166" s="135"/>
      <c r="CE166" s="135"/>
      <c r="CF166" s="135"/>
      <c r="CG166" s="135"/>
      <c r="CH166" s="135"/>
      <c r="CI166" s="135"/>
      <c r="CJ166" s="135"/>
      <c r="CK166" s="135"/>
      <c r="CL166" s="135"/>
      <c r="CM166" s="135"/>
      <c r="CN166" s="135"/>
      <c r="CO166" s="135"/>
      <c r="CP166" s="135"/>
      <c r="CQ166" s="135"/>
      <c r="CR166" s="135"/>
      <c r="CS166" s="135"/>
      <c r="CT166" s="135"/>
      <c r="CU166" s="135"/>
      <c r="CV166" s="135"/>
      <c r="CW166" s="135"/>
      <c r="CX166" s="135"/>
      <c r="CY166" s="135"/>
      <c r="CZ166" s="135"/>
      <c r="DA166" s="135"/>
      <c r="DB166" s="135"/>
      <c r="DC166" s="135"/>
      <c r="DD166" s="135"/>
      <c r="DE166" s="135"/>
      <c r="DF166" s="135"/>
      <c r="DG166" s="135"/>
      <c r="DH166" s="135"/>
      <c r="DI166" s="135"/>
      <c r="DJ166" s="135"/>
      <c r="DK166" s="135"/>
      <c r="DL166" s="135"/>
      <c r="DM166" s="135"/>
      <c r="DN166" s="135"/>
      <c r="DO166" s="135"/>
      <c r="DP166" s="135"/>
      <c r="DQ166" s="135"/>
      <c r="DR166" s="135"/>
      <c r="DS166" s="135"/>
      <c r="DT166" s="135"/>
      <c r="DU166" s="135"/>
      <c r="DV166" s="135"/>
      <c r="DW166" s="135"/>
      <c r="DX166" s="135"/>
      <c r="DY166" s="135"/>
      <c r="DZ166" s="135"/>
      <c r="EA166" s="135"/>
      <c r="EB166" s="135"/>
      <c r="EC166" s="135"/>
      <c r="ED166" s="135"/>
      <c r="EE166" s="135"/>
      <c r="EF166" s="135"/>
      <c r="EG166" s="135"/>
      <c r="EH166" s="135"/>
      <c r="EI166" s="135"/>
      <c r="EJ166" s="135"/>
      <c r="EK166" s="135"/>
      <c r="EL166" s="135"/>
      <c r="EM166" s="135"/>
      <c r="EN166" s="135"/>
      <c r="EO166" s="135"/>
    </row>
    <row r="167" spans="18:145" x14ac:dyDescent="0.2">
      <c r="R167" s="131"/>
      <c r="S167" s="131"/>
      <c r="T167" s="131"/>
      <c r="U167" s="131"/>
      <c r="V167" s="131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  <c r="BI167" s="135"/>
      <c r="BJ167" s="135"/>
      <c r="BK167" s="135"/>
      <c r="BL167" s="135"/>
      <c r="BM167" s="135"/>
      <c r="BN167" s="135"/>
      <c r="BO167" s="135"/>
      <c r="BP167" s="135"/>
      <c r="BQ167" s="135"/>
      <c r="BR167" s="135"/>
      <c r="BS167" s="135"/>
      <c r="BT167" s="135"/>
      <c r="BU167" s="135"/>
      <c r="BV167" s="135"/>
      <c r="BW167" s="135"/>
      <c r="BX167" s="135"/>
      <c r="BY167" s="135"/>
      <c r="BZ167" s="135"/>
      <c r="CA167" s="135"/>
      <c r="CB167" s="135"/>
      <c r="CC167" s="135"/>
      <c r="CD167" s="135"/>
      <c r="CE167" s="135"/>
      <c r="CF167" s="135"/>
      <c r="CG167" s="135"/>
      <c r="CH167" s="135"/>
      <c r="CI167" s="135"/>
      <c r="CJ167" s="135"/>
      <c r="CK167" s="135"/>
      <c r="CL167" s="135"/>
      <c r="CM167" s="135"/>
      <c r="CN167" s="135"/>
      <c r="CO167" s="135"/>
      <c r="CP167" s="135"/>
      <c r="CQ167" s="135"/>
      <c r="CR167" s="135"/>
      <c r="CS167" s="135"/>
      <c r="CT167" s="135"/>
      <c r="CU167" s="135"/>
      <c r="CV167" s="135"/>
      <c r="CW167" s="135"/>
      <c r="CX167" s="135"/>
      <c r="CY167" s="135"/>
      <c r="CZ167" s="135"/>
      <c r="DA167" s="135"/>
      <c r="DB167" s="135"/>
      <c r="DC167" s="135"/>
      <c r="DD167" s="135"/>
      <c r="DE167" s="135"/>
      <c r="DF167" s="135"/>
      <c r="DG167" s="135"/>
      <c r="DH167" s="135"/>
      <c r="DI167" s="135"/>
      <c r="DJ167" s="135"/>
      <c r="DK167" s="135"/>
      <c r="DL167" s="135"/>
      <c r="DM167" s="135"/>
      <c r="DN167" s="135"/>
      <c r="DO167" s="135"/>
      <c r="DP167" s="135"/>
      <c r="DQ167" s="135"/>
      <c r="DR167" s="135"/>
      <c r="DS167" s="135"/>
      <c r="DT167" s="135"/>
      <c r="DU167" s="135"/>
      <c r="DV167" s="135"/>
      <c r="DW167" s="135"/>
      <c r="DX167" s="135"/>
      <c r="DY167" s="135"/>
      <c r="DZ167" s="135"/>
      <c r="EA167" s="135"/>
      <c r="EB167" s="135"/>
      <c r="EC167" s="135"/>
      <c r="ED167" s="135"/>
      <c r="EE167" s="135"/>
      <c r="EF167" s="135"/>
      <c r="EG167" s="135"/>
      <c r="EH167" s="135"/>
      <c r="EI167" s="135"/>
      <c r="EJ167" s="135"/>
      <c r="EK167" s="135"/>
      <c r="EL167" s="135"/>
      <c r="EM167" s="135"/>
      <c r="EN167" s="135"/>
      <c r="EO167" s="135"/>
    </row>
    <row r="168" spans="18:145" x14ac:dyDescent="0.2">
      <c r="R168" s="131"/>
      <c r="S168" s="131"/>
      <c r="T168" s="131"/>
      <c r="U168" s="131"/>
      <c r="V168" s="131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  <c r="BE168" s="135"/>
      <c r="BF168" s="135"/>
      <c r="BG168" s="135"/>
      <c r="BH168" s="135"/>
      <c r="BI168" s="135"/>
      <c r="BJ168" s="135"/>
      <c r="BK168" s="135"/>
      <c r="BL168" s="135"/>
      <c r="BM168" s="135"/>
      <c r="BN168" s="135"/>
      <c r="BO168" s="135"/>
      <c r="BP168" s="135"/>
      <c r="BQ168" s="135"/>
      <c r="BR168" s="135"/>
      <c r="BS168" s="135"/>
      <c r="BT168" s="135"/>
      <c r="BU168" s="135"/>
      <c r="BV168" s="135"/>
      <c r="BW168" s="135"/>
      <c r="BX168" s="135"/>
      <c r="BY168" s="135"/>
      <c r="BZ168" s="135"/>
      <c r="CA168" s="135"/>
      <c r="CB168" s="135"/>
      <c r="CC168" s="135"/>
      <c r="CD168" s="135"/>
      <c r="CE168" s="135"/>
      <c r="CF168" s="135"/>
      <c r="CG168" s="135"/>
      <c r="CH168" s="135"/>
      <c r="CI168" s="135"/>
      <c r="CJ168" s="135"/>
      <c r="CK168" s="135"/>
      <c r="CL168" s="135"/>
      <c r="CM168" s="135"/>
      <c r="CN168" s="135"/>
      <c r="CO168" s="135"/>
      <c r="CP168" s="135"/>
      <c r="CQ168" s="135"/>
      <c r="CR168" s="135"/>
      <c r="CS168" s="135"/>
      <c r="CT168" s="135"/>
      <c r="CU168" s="135"/>
      <c r="CV168" s="135"/>
      <c r="CW168" s="135"/>
      <c r="CX168" s="135"/>
      <c r="CY168" s="135"/>
      <c r="CZ168" s="135"/>
      <c r="DA168" s="135"/>
      <c r="DB168" s="135"/>
      <c r="DC168" s="135"/>
      <c r="DD168" s="135"/>
      <c r="DE168" s="135"/>
      <c r="DF168" s="135"/>
      <c r="DG168" s="135"/>
      <c r="DH168" s="135"/>
      <c r="DI168" s="135"/>
      <c r="DJ168" s="135"/>
      <c r="DK168" s="135"/>
      <c r="DL168" s="135"/>
      <c r="DM168" s="135"/>
      <c r="DN168" s="135"/>
      <c r="DO168" s="135"/>
      <c r="DP168" s="135"/>
      <c r="DQ168" s="135"/>
      <c r="DR168" s="135"/>
      <c r="DS168" s="135"/>
      <c r="DT168" s="135"/>
      <c r="DU168" s="135"/>
      <c r="DV168" s="135"/>
      <c r="DW168" s="135"/>
      <c r="DX168" s="135"/>
      <c r="DY168" s="135"/>
      <c r="DZ168" s="135"/>
      <c r="EA168" s="135"/>
      <c r="EB168" s="135"/>
      <c r="EC168" s="135"/>
      <c r="ED168" s="135"/>
      <c r="EE168" s="135"/>
      <c r="EF168" s="135"/>
      <c r="EG168" s="135"/>
      <c r="EH168" s="135"/>
      <c r="EI168" s="135"/>
      <c r="EJ168" s="135"/>
      <c r="EK168" s="135"/>
      <c r="EL168" s="135"/>
      <c r="EM168" s="135"/>
      <c r="EN168" s="135"/>
      <c r="EO168" s="135"/>
    </row>
    <row r="169" spans="18:145" x14ac:dyDescent="0.2">
      <c r="R169" s="131"/>
      <c r="S169" s="131"/>
      <c r="T169" s="131"/>
      <c r="U169" s="131"/>
      <c r="V169" s="131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  <c r="BI169" s="135"/>
      <c r="BJ169" s="135"/>
      <c r="BK169" s="135"/>
      <c r="BL169" s="135"/>
      <c r="BM169" s="135"/>
      <c r="BN169" s="135"/>
      <c r="BO169" s="135"/>
      <c r="BP169" s="135"/>
      <c r="BQ169" s="135"/>
      <c r="BR169" s="135"/>
      <c r="BS169" s="135"/>
      <c r="BT169" s="135"/>
      <c r="BU169" s="135"/>
      <c r="BV169" s="135"/>
      <c r="BW169" s="135"/>
      <c r="BX169" s="135"/>
      <c r="BY169" s="135"/>
      <c r="BZ169" s="135"/>
      <c r="CA169" s="135"/>
      <c r="CB169" s="135"/>
      <c r="CC169" s="135"/>
      <c r="CD169" s="135"/>
      <c r="CE169" s="135"/>
      <c r="CF169" s="135"/>
      <c r="CG169" s="135"/>
      <c r="CH169" s="135"/>
      <c r="CI169" s="135"/>
      <c r="CJ169" s="135"/>
      <c r="CK169" s="135"/>
      <c r="CL169" s="135"/>
      <c r="CM169" s="135"/>
      <c r="CN169" s="135"/>
      <c r="CO169" s="135"/>
      <c r="CP169" s="135"/>
      <c r="CQ169" s="135"/>
      <c r="CR169" s="135"/>
      <c r="CS169" s="135"/>
      <c r="CT169" s="135"/>
      <c r="CU169" s="135"/>
      <c r="CV169" s="135"/>
      <c r="CW169" s="135"/>
      <c r="CX169" s="135"/>
      <c r="CY169" s="135"/>
      <c r="CZ169" s="135"/>
      <c r="DA169" s="135"/>
      <c r="DB169" s="135"/>
      <c r="DC169" s="135"/>
      <c r="DD169" s="135"/>
      <c r="DE169" s="135"/>
      <c r="DF169" s="135"/>
      <c r="DG169" s="135"/>
      <c r="DH169" s="135"/>
      <c r="DI169" s="135"/>
      <c r="DJ169" s="135"/>
      <c r="DK169" s="135"/>
      <c r="DL169" s="135"/>
      <c r="DM169" s="135"/>
      <c r="DN169" s="135"/>
      <c r="DO169" s="135"/>
      <c r="DP169" s="135"/>
      <c r="DQ169" s="135"/>
      <c r="DR169" s="135"/>
      <c r="DS169" s="135"/>
      <c r="DT169" s="135"/>
      <c r="DU169" s="135"/>
      <c r="DV169" s="135"/>
      <c r="DW169" s="135"/>
      <c r="DX169" s="135"/>
      <c r="DY169" s="135"/>
      <c r="DZ169" s="135"/>
      <c r="EA169" s="135"/>
      <c r="EB169" s="135"/>
      <c r="EC169" s="135"/>
      <c r="ED169" s="135"/>
      <c r="EE169" s="135"/>
      <c r="EF169" s="135"/>
      <c r="EG169" s="135"/>
      <c r="EH169" s="135"/>
      <c r="EI169" s="135"/>
      <c r="EJ169" s="135"/>
      <c r="EK169" s="135"/>
      <c r="EL169" s="135"/>
      <c r="EM169" s="135"/>
      <c r="EN169" s="135"/>
      <c r="EO169" s="135"/>
    </row>
    <row r="170" spans="18:145" x14ac:dyDescent="0.2">
      <c r="R170" s="131"/>
      <c r="S170" s="131"/>
      <c r="T170" s="131"/>
      <c r="U170" s="131"/>
      <c r="V170" s="131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  <c r="BM170" s="135"/>
      <c r="BN170" s="135"/>
      <c r="BO170" s="135"/>
      <c r="BP170" s="135"/>
      <c r="BQ170" s="135"/>
      <c r="BR170" s="135"/>
      <c r="BS170" s="135"/>
      <c r="BT170" s="135"/>
      <c r="BU170" s="135"/>
      <c r="BV170" s="135"/>
      <c r="BW170" s="135"/>
      <c r="BX170" s="135"/>
      <c r="BY170" s="135"/>
      <c r="BZ170" s="135"/>
      <c r="CA170" s="135"/>
      <c r="CB170" s="135"/>
      <c r="CC170" s="135"/>
      <c r="CD170" s="135"/>
      <c r="CE170" s="135"/>
      <c r="CF170" s="135"/>
      <c r="CG170" s="135"/>
      <c r="CH170" s="135"/>
      <c r="CI170" s="135"/>
      <c r="CJ170" s="135"/>
      <c r="CK170" s="135"/>
      <c r="CL170" s="135"/>
      <c r="CM170" s="135"/>
      <c r="CN170" s="135"/>
      <c r="CO170" s="135"/>
      <c r="CP170" s="135"/>
      <c r="CQ170" s="135"/>
      <c r="CR170" s="135"/>
      <c r="CS170" s="135"/>
      <c r="CT170" s="135"/>
      <c r="CU170" s="135"/>
      <c r="CV170" s="135"/>
      <c r="CW170" s="135"/>
      <c r="CX170" s="135"/>
      <c r="CY170" s="135"/>
      <c r="CZ170" s="135"/>
      <c r="DA170" s="135"/>
      <c r="DB170" s="135"/>
      <c r="DC170" s="135"/>
      <c r="DD170" s="135"/>
      <c r="DE170" s="135"/>
      <c r="DF170" s="135"/>
      <c r="DG170" s="135"/>
      <c r="DH170" s="135"/>
      <c r="DI170" s="135"/>
      <c r="DJ170" s="135"/>
      <c r="DK170" s="135"/>
      <c r="DL170" s="135"/>
      <c r="DM170" s="135"/>
      <c r="DN170" s="135"/>
      <c r="DO170" s="135"/>
      <c r="DP170" s="135"/>
      <c r="DQ170" s="135"/>
      <c r="DR170" s="135"/>
      <c r="DS170" s="135"/>
      <c r="DT170" s="135"/>
      <c r="DU170" s="135"/>
      <c r="DV170" s="135"/>
      <c r="DW170" s="135"/>
      <c r="DX170" s="135"/>
      <c r="DY170" s="135"/>
      <c r="DZ170" s="135"/>
      <c r="EA170" s="135"/>
      <c r="EB170" s="135"/>
      <c r="EC170" s="135"/>
      <c r="ED170" s="135"/>
      <c r="EE170" s="135"/>
      <c r="EF170" s="135"/>
      <c r="EG170" s="135"/>
      <c r="EH170" s="135"/>
      <c r="EI170" s="135"/>
      <c r="EJ170" s="135"/>
      <c r="EK170" s="135"/>
      <c r="EL170" s="135"/>
      <c r="EM170" s="135"/>
      <c r="EN170" s="135"/>
      <c r="EO170" s="135"/>
    </row>
    <row r="171" spans="18:145" x14ac:dyDescent="0.2">
      <c r="R171" s="131"/>
      <c r="S171" s="131"/>
      <c r="T171" s="131"/>
      <c r="U171" s="131"/>
      <c r="V171" s="131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5"/>
      <c r="BH171" s="135"/>
      <c r="BI171" s="135"/>
      <c r="BJ171" s="135"/>
      <c r="BK171" s="135"/>
      <c r="BL171" s="135"/>
      <c r="BM171" s="135"/>
      <c r="BN171" s="135"/>
      <c r="BO171" s="135"/>
      <c r="BP171" s="135"/>
      <c r="BQ171" s="135"/>
      <c r="BR171" s="135"/>
      <c r="BS171" s="135"/>
      <c r="BT171" s="135"/>
      <c r="BU171" s="135"/>
      <c r="BV171" s="135"/>
      <c r="BW171" s="135"/>
      <c r="BX171" s="135"/>
      <c r="BY171" s="135"/>
      <c r="BZ171" s="135"/>
      <c r="CA171" s="135"/>
      <c r="CB171" s="135"/>
      <c r="CC171" s="135"/>
      <c r="CD171" s="135"/>
      <c r="CE171" s="135"/>
      <c r="CF171" s="135"/>
      <c r="CG171" s="135"/>
      <c r="CH171" s="135"/>
      <c r="CI171" s="135"/>
      <c r="CJ171" s="135"/>
      <c r="CK171" s="135"/>
      <c r="CL171" s="135"/>
      <c r="CM171" s="135"/>
      <c r="CN171" s="135"/>
      <c r="CO171" s="135"/>
      <c r="CP171" s="135"/>
      <c r="CQ171" s="135"/>
      <c r="CR171" s="135"/>
      <c r="CS171" s="135"/>
      <c r="CT171" s="135"/>
      <c r="CU171" s="135"/>
      <c r="CV171" s="135"/>
      <c r="CW171" s="135"/>
      <c r="CX171" s="135"/>
      <c r="CY171" s="135"/>
      <c r="CZ171" s="135"/>
      <c r="DA171" s="135"/>
      <c r="DB171" s="135"/>
      <c r="DC171" s="135"/>
      <c r="DD171" s="135"/>
      <c r="DE171" s="135"/>
      <c r="DF171" s="135"/>
      <c r="DG171" s="135"/>
      <c r="DH171" s="135"/>
      <c r="DI171" s="135"/>
      <c r="DJ171" s="135"/>
      <c r="DK171" s="135"/>
      <c r="DL171" s="135"/>
      <c r="DM171" s="135"/>
      <c r="DN171" s="135"/>
      <c r="DO171" s="135"/>
      <c r="DP171" s="135"/>
      <c r="DQ171" s="135"/>
      <c r="DR171" s="135"/>
      <c r="DS171" s="135"/>
      <c r="DT171" s="135"/>
      <c r="DU171" s="135"/>
      <c r="DV171" s="135"/>
      <c r="DW171" s="135"/>
      <c r="DX171" s="135"/>
      <c r="DY171" s="135"/>
      <c r="DZ171" s="135"/>
      <c r="EA171" s="135"/>
      <c r="EB171" s="135"/>
      <c r="EC171" s="135"/>
      <c r="ED171" s="135"/>
      <c r="EE171" s="135"/>
      <c r="EF171" s="135"/>
      <c r="EG171" s="135"/>
      <c r="EH171" s="135"/>
      <c r="EI171" s="135"/>
      <c r="EJ171" s="135"/>
      <c r="EK171" s="135"/>
      <c r="EL171" s="135"/>
      <c r="EM171" s="135"/>
      <c r="EN171" s="135"/>
      <c r="EO171" s="135"/>
    </row>
    <row r="172" spans="18:145" x14ac:dyDescent="0.2">
      <c r="R172" s="131"/>
      <c r="S172" s="131"/>
      <c r="T172" s="131"/>
      <c r="U172" s="131"/>
      <c r="V172" s="131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5"/>
      <c r="CK172" s="135"/>
      <c r="CL172" s="135"/>
      <c r="CM172" s="135"/>
      <c r="CN172" s="135"/>
      <c r="CO172" s="135"/>
      <c r="CP172" s="135"/>
      <c r="CQ172" s="135"/>
      <c r="CR172" s="135"/>
      <c r="CS172" s="135"/>
      <c r="CT172" s="135"/>
      <c r="CU172" s="135"/>
      <c r="CV172" s="135"/>
      <c r="CW172" s="135"/>
      <c r="CX172" s="135"/>
      <c r="CY172" s="135"/>
      <c r="CZ172" s="135"/>
      <c r="DA172" s="135"/>
      <c r="DB172" s="135"/>
      <c r="DC172" s="135"/>
      <c r="DD172" s="135"/>
      <c r="DE172" s="135"/>
      <c r="DF172" s="135"/>
      <c r="DG172" s="135"/>
      <c r="DH172" s="135"/>
      <c r="DI172" s="135"/>
      <c r="DJ172" s="135"/>
      <c r="DK172" s="135"/>
      <c r="DL172" s="135"/>
      <c r="DM172" s="135"/>
      <c r="DN172" s="135"/>
      <c r="DO172" s="135"/>
      <c r="DP172" s="135"/>
      <c r="DQ172" s="135"/>
      <c r="DR172" s="135"/>
      <c r="DS172" s="135"/>
      <c r="DT172" s="135"/>
      <c r="DU172" s="135"/>
      <c r="DV172" s="135"/>
      <c r="DW172" s="135"/>
      <c r="DX172" s="135"/>
      <c r="DY172" s="135"/>
      <c r="DZ172" s="135"/>
      <c r="EA172" s="135"/>
      <c r="EB172" s="135"/>
      <c r="EC172" s="135"/>
      <c r="ED172" s="135"/>
      <c r="EE172" s="135"/>
      <c r="EF172" s="135"/>
      <c r="EG172" s="135"/>
      <c r="EH172" s="135"/>
      <c r="EI172" s="135"/>
      <c r="EJ172" s="135"/>
      <c r="EK172" s="135"/>
      <c r="EL172" s="135"/>
      <c r="EM172" s="135"/>
      <c r="EN172" s="135"/>
      <c r="EO172" s="135"/>
    </row>
    <row r="173" spans="18:145" x14ac:dyDescent="0.2">
      <c r="R173" s="131"/>
      <c r="S173" s="131"/>
      <c r="T173" s="131"/>
      <c r="U173" s="131"/>
      <c r="V173" s="131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135"/>
      <c r="CH173" s="135"/>
      <c r="CI173" s="135"/>
      <c r="CJ173" s="135"/>
      <c r="CK173" s="135"/>
      <c r="CL173" s="135"/>
      <c r="CM173" s="135"/>
      <c r="CN173" s="135"/>
      <c r="CO173" s="135"/>
      <c r="CP173" s="135"/>
      <c r="CQ173" s="135"/>
      <c r="CR173" s="135"/>
      <c r="CS173" s="135"/>
      <c r="CT173" s="135"/>
      <c r="CU173" s="135"/>
      <c r="CV173" s="135"/>
      <c r="CW173" s="135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  <c r="ED173" s="135"/>
      <c r="EE173" s="135"/>
      <c r="EF173" s="135"/>
      <c r="EG173" s="135"/>
      <c r="EH173" s="135"/>
      <c r="EI173" s="135"/>
      <c r="EJ173" s="135"/>
      <c r="EK173" s="135"/>
      <c r="EL173" s="135"/>
      <c r="EM173" s="135"/>
      <c r="EN173" s="135"/>
      <c r="EO173" s="135"/>
    </row>
    <row r="174" spans="18:145" x14ac:dyDescent="0.2">
      <c r="R174" s="131"/>
      <c r="S174" s="131"/>
      <c r="T174" s="131"/>
      <c r="U174" s="131"/>
      <c r="V174" s="131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35"/>
      <c r="DB174" s="135"/>
      <c r="DC174" s="135"/>
      <c r="DD174" s="135"/>
      <c r="DE174" s="135"/>
      <c r="DF174" s="135"/>
      <c r="DG174" s="135"/>
      <c r="DH174" s="135"/>
      <c r="DI174" s="135"/>
      <c r="DJ174" s="135"/>
      <c r="DK174" s="135"/>
      <c r="DL174" s="135"/>
      <c r="DM174" s="135"/>
      <c r="DN174" s="135"/>
      <c r="DO174" s="135"/>
      <c r="DP174" s="135"/>
      <c r="DQ174" s="135"/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  <c r="EC174" s="135"/>
      <c r="ED174" s="135"/>
      <c r="EE174" s="135"/>
      <c r="EF174" s="135"/>
      <c r="EG174" s="135"/>
      <c r="EH174" s="135"/>
      <c r="EI174" s="135"/>
      <c r="EJ174" s="135"/>
      <c r="EK174" s="135"/>
      <c r="EL174" s="135"/>
      <c r="EM174" s="135"/>
      <c r="EN174" s="135"/>
      <c r="EO174" s="135"/>
    </row>
    <row r="175" spans="18:145" x14ac:dyDescent="0.2">
      <c r="R175" s="131"/>
      <c r="S175" s="131"/>
      <c r="T175" s="131"/>
      <c r="U175" s="131"/>
      <c r="V175" s="131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  <c r="BM175" s="135"/>
      <c r="BN175" s="135"/>
      <c r="BO175" s="135"/>
      <c r="BP175" s="135"/>
      <c r="BQ175" s="135"/>
      <c r="BR175" s="135"/>
      <c r="BS175" s="135"/>
      <c r="BT175" s="135"/>
      <c r="BU175" s="135"/>
      <c r="BV175" s="135"/>
      <c r="BW175" s="135"/>
      <c r="BX175" s="135"/>
      <c r="BY175" s="135"/>
      <c r="BZ175" s="135"/>
      <c r="CA175" s="135"/>
      <c r="CB175" s="135"/>
      <c r="CC175" s="135"/>
      <c r="CD175" s="135"/>
      <c r="CE175" s="135"/>
      <c r="CF175" s="135"/>
      <c r="CG175" s="135"/>
      <c r="CH175" s="135"/>
      <c r="CI175" s="135"/>
      <c r="CJ175" s="135"/>
      <c r="CK175" s="135"/>
      <c r="CL175" s="135"/>
      <c r="CM175" s="135"/>
      <c r="CN175" s="135"/>
      <c r="CO175" s="135"/>
      <c r="CP175" s="135"/>
      <c r="CQ175" s="135"/>
      <c r="CR175" s="135"/>
      <c r="CS175" s="135"/>
      <c r="CT175" s="135"/>
      <c r="CU175" s="135"/>
      <c r="CV175" s="135"/>
      <c r="CW175" s="135"/>
      <c r="CX175" s="135"/>
      <c r="CY175" s="135"/>
      <c r="CZ175" s="135"/>
      <c r="DA175" s="135"/>
      <c r="DB175" s="135"/>
      <c r="DC175" s="135"/>
      <c r="DD175" s="135"/>
      <c r="DE175" s="135"/>
      <c r="DF175" s="135"/>
      <c r="DG175" s="135"/>
      <c r="DH175" s="135"/>
      <c r="DI175" s="135"/>
      <c r="DJ175" s="135"/>
      <c r="DK175" s="135"/>
      <c r="DL175" s="135"/>
      <c r="DM175" s="135"/>
      <c r="DN175" s="135"/>
      <c r="DO175" s="135"/>
      <c r="DP175" s="135"/>
      <c r="DQ175" s="135"/>
      <c r="DR175" s="135"/>
      <c r="DS175" s="135"/>
      <c r="DT175" s="135"/>
      <c r="DU175" s="135"/>
      <c r="DV175" s="135"/>
      <c r="DW175" s="135"/>
      <c r="DX175" s="135"/>
      <c r="DY175" s="135"/>
      <c r="DZ175" s="135"/>
      <c r="EA175" s="135"/>
      <c r="EB175" s="135"/>
      <c r="EC175" s="135"/>
      <c r="ED175" s="135"/>
      <c r="EE175" s="135"/>
      <c r="EF175" s="135"/>
      <c r="EG175" s="135"/>
      <c r="EH175" s="135"/>
      <c r="EI175" s="135"/>
      <c r="EJ175" s="135"/>
      <c r="EK175" s="135"/>
      <c r="EL175" s="135"/>
      <c r="EM175" s="135"/>
      <c r="EN175" s="135"/>
      <c r="EO175" s="135"/>
    </row>
    <row r="176" spans="18:145" x14ac:dyDescent="0.2">
      <c r="R176" s="131"/>
      <c r="S176" s="131"/>
      <c r="T176" s="131"/>
      <c r="U176" s="131"/>
      <c r="V176" s="131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  <c r="BM176" s="135"/>
      <c r="BN176" s="135"/>
      <c r="BO176" s="135"/>
      <c r="BP176" s="135"/>
      <c r="BQ176" s="135"/>
      <c r="BR176" s="135"/>
      <c r="BS176" s="135"/>
      <c r="BT176" s="135"/>
      <c r="BU176" s="135"/>
      <c r="BV176" s="135"/>
      <c r="BW176" s="135"/>
      <c r="BX176" s="135"/>
      <c r="BY176" s="135"/>
      <c r="BZ176" s="135"/>
      <c r="CA176" s="135"/>
      <c r="CB176" s="135"/>
      <c r="CC176" s="135"/>
      <c r="CD176" s="135"/>
      <c r="CE176" s="135"/>
      <c r="CF176" s="135"/>
      <c r="CG176" s="135"/>
      <c r="CH176" s="135"/>
      <c r="CI176" s="135"/>
      <c r="CJ176" s="135"/>
      <c r="CK176" s="135"/>
      <c r="CL176" s="135"/>
      <c r="CM176" s="135"/>
      <c r="CN176" s="135"/>
      <c r="CO176" s="135"/>
      <c r="CP176" s="135"/>
      <c r="CQ176" s="135"/>
      <c r="CR176" s="135"/>
      <c r="CS176" s="135"/>
      <c r="CT176" s="135"/>
      <c r="CU176" s="135"/>
      <c r="CV176" s="135"/>
      <c r="CW176" s="135"/>
      <c r="CX176" s="135"/>
      <c r="CY176" s="135"/>
      <c r="CZ176" s="135"/>
      <c r="DA176" s="135"/>
      <c r="DB176" s="135"/>
      <c r="DC176" s="135"/>
      <c r="DD176" s="135"/>
      <c r="DE176" s="135"/>
      <c r="DF176" s="135"/>
      <c r="DG176" s="135"/>
      <c r="DH176" s="135"/>
      <c r="DI176" s="135"/>
      <c r="DJ176" s="135"/>
      <c r="DK176" s="135"/>
      <c r="DL176" s="135"/>
      <c r="DM176" s="135"/>
      <c r="DN176" s="135"/>
      <c r="DO176" s="135"/>
      <c r="DP176" s="135"/>
      <c r="DQ176" s="135"/>
      <c r="DR176" s="135"/>
      <c r="DS176" s="135"/>
      <c r="DT176" s="135"/>
      <c r="DU176" s="135"/>
      <c r="DV176" s="135"/>
      <c r="DW176" s="135"/>
      <c r="DX176" s="135"/>
      <c r="DY176" s="135"/>
      <c r="DZ176" s="135"/>
      <c r="EA176" s="135"/>
      <c r="EB176" s="135"/>
      <c r="EC176" s="135"/>
      <c r="ED176" s="135"/>
      <c r="EE176" s="135"/>
      <c r="EF176" s="135"/>
      <c r="EG176" s="135"/>
      <c r="EH176" s="135"/>
      <c r="EI176" s="135"/>
      <c r="EJ176" s="135"/>
      <c r="EK176" s="135"/>
      <c r="EL176" s="135"/>
      <c r="EM176" s="135"/>
      <c r="EN176" s="135"/>
      <c r="EO176" s="135"/>
    </row>
    <row r="177" spans="18:145" x14ac:dyDescent="0.2">
      <c r="R177" s="131"/>
      <c r="S177" s="131"/>
      <c r="T177" s="131"/>
      <c r="U177" s="131"/>
      <c r="V177" s="131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  <c r="BM177" s="135"/>
      <c r="BN177" s="135"/>
      <c r="BO177" s="135"/>
      <c r="BP177" s="135"/>
      <c r="BQ177" s="135"/>
      <c r="BR177" s="135"/>
      <c r="BS177" s="135"/>
      <c r="BT177" s="135"/>
      <c r="BU177" s="135"/>
      <c r="BV177" s="135"/>
      <c r="BW177" s="135"/>
      <c r="BX177" s="135"/>
      <c r="BY177" s="135"/>
      <c r="BZ177" s="135"/>
      <c r="CA177" s="135"/>
      <c r="CB177" s="135"/>
      <c r="CC177" s="135"/>
      <c r="CD177" s="135"/>
      <c r="CE177" s="135"/>
      <c r="CF177" s="135"/>
      <c r="CG177" s="135"/>
      <c r="CH177" s="135"/>
      <c r="CI177" s="135"/>
      <c r="CJ177" s="135"/>
      <c r="CK177" s="135"/>
      <c r="CL177" s="135"/>
      <c r="CM177" s="135"/>
      <c r="CN177" s="135"/>
      <c r="CO177" s="135"/>
      <c r="CP177" s="135"/>
      <c r="CQ177" s="135"/>
      <c r="CR177" s="135"/>
      <c r="CS177" s="135"/>
      <c r="CT177" s="135"/>
      <c r="CU177" s="135"/>
      <c r="CV177" s="135"/>
      <c r="CW177" s="135"/>
      <c r="CX177" s="135"/>
      <c r="CY177" s="135"/>
      <c r="CZ177" s="135"/>
      <c r="DA177" s="135"/>
      <c r="DB177" s="135"/>
      <c r="DC177" s="135"/>
      <c r="DD177" s="135"/>
      <c r="DE177" s="135"/>
      <c r="DF177" s="135"/>
      <c r="DG177" s="135"/>
      <c r="DH177" s="135"/>
      <c r="DI177" s="135"/>
      <c r="DJ177" s="135"/>
      <c r="DK177" s="135"/>
      <c r="DL177" s="135"/>
      <c r="DM177" s="135"/>
      <c r="DN177" s="135"/>
      <c r="DO177" s="135"/>
      <c r="DP177" s="135"/>
      <c r="DQ177" s="135"/>
      <c r="DR177" s="135"/>
      <c r="DS177" s="135"/>
      <c r="DT177" s="135"/>
      <c r="DU177" s="135"/>
      <c r="DV177" s="135"/>
      <c r="DW177" s="135"/>
      <c r="DX177" s="135"/>
      <c r="DY177" s="135"/>
      <c r="DZ177" s="135"/>
      <c r="EA177" s="135"/>
      <c r="EB177" s="135"/>
      <c r="EC177" s="135"/>
      <c r="ED177" s="135"/>
      <c r="EE177" s="135"/>
      <c r="EF177" s="135"/>
      <c r="EG177" s="135"/>
      <c r="EH177" s="135"/>
      <c r="EI177" s="135"/>
      <c r="EJ177" s="135"/>
      <c r="EK177" s="135"/>
      <c r="EL177" s="135"/>
      <c r="EM177" s="135"/>
      <c r="EN177" s="135"/>
      <c r="EO177" s="135"/>
    </row>
    <row r="178" spans="18:145" x14ac:dyDescent="0.2">
      <c r="R178" s="131"/>
      <c r="S178" s="131"/>
      <c r="T178" s="131"/>
      <c r="U178" s="131"/>
      <c r="V178" s="131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  <c r="BM178" s="135"/>
      <c r="BN178" s="135"/>
      <c r="BO178" s="135"/>
      <c r="BP178" s="135"/>
      <c r="BQ178" s="135"/>
      <c r="BR178" s="135"/>
      <c r="BS178" s="135"/>
      <c r="BT178" s="135"/>
      <c r="BU178" s="135"/>
      <c r="BV178" s="135"/>
      <c r="BW178" s="135"/>
      <c r="BX178" s="135"/>
      <c r="BY178" s="135"/>
      <c r="BZ178" s="135"/>
      <c r="CA178" s="135"/>
      <c r="CB178" s="135"/>
      <c r="CC178" s="135"/>
      <c r="CD178" s="135"/>
      <c r="CE178" s="135"/>
      <c r="CF178" s="135"/>
      <c r="CG178" s="135"/>
      <c r="CH178" s="135"/>
      <c r="CI178" s="135"/>
      <c r="CJ178" s="135"/>
      <c r="CK178" s="135"/>
      <c r="CL178" s="135"/>
      <c r="CM178" s="135"/>
      <c r="CN178" s="135"/>
      <c r="CO178" s="135"/>
      <c r="CP178" s="135"/>
      <c r="CQ178" s="135"/>
      <c r="CR178" s="135"/>
      <c r="CS178" s="135"/>
      <c r="CT178" s="135"/>
      <c r="CU178" s="135"/>
      <c r="CV178" s="135"/>
      <c r="CW178" s="135"/>
      <c r="CX178" s="135"/>
      <c r="CY178" s="135"/>
      <c r="CZ178" s="135"/>
      <c r="DA178" s="135"/>
      <c r="DB178" s="135"/>
      <c r="DC178" s="135"/>
      <c r="DD178" s="135"/>
      <c r="DE178" s="135"/>
      <c r="DF178" s="135"/>
      <c r="DG178" s="135"/>
      <c r="DH178" s="135"/>
      <c r="DI178" s="135"/>
      <c r="DJ178" s="135"/>
      <c r="DK178" s="135"/>
      <c r="DL178" s="135"/>
      <c r="DM178" s="135"/>
      <c r="DN178" s="135"/>
      <c r="DO178" s="135"/>
      <c r="DP178" s="135"/>
      <c r="DQ178" s="135"/>
      <c r="DR178" s="135"/>
      <c r="DS178" s="135"/>
      <c r="DT178" s="135"/>
      <c r="DU178" s="135"/>
      <c r="DV178" s="135"/>
      <c r="DW178" s="135"/>
      <c r="DX178" s="135"/>
      <c r="DY178" s="135"/>
      <c r="DZ178" s="135"/>
      <c r="EA178" s="135"/>
      <c r="EB178" s="135"/>
      <c r="EC178" s="135"/>
      <c r="ED178" s="135"/>
      <c r="EE178" s="135"/>
      <c r="EF178" s="135"/>
      <c r="EG178" s="135"/>
      <c r="EH178" s="135"/>
      <c r="EI178" s="135"/>
      <c r="EJ178" s="135"/>
      <c r="EK178" s="135"/>
      <c r="EL178" s="135"/>
      <c r="EM178" s="135"/>
      <c r="EN178" s="135"/>
      <c r="EO178" s="135"/>
    </row>
    <row r="179" spans="18:145" x14ac:dyDescent="0.2">
      <c r="R179" s="131"/>
      <c r="S179" s="131"/>
      <c r="T179" s="131"/>
      <c r="U179" s="131"/>
      <c r="V179" s="131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5"/>
      <c r="BR179" s="135"/>
      <c r="BS179" s="135"/>
      <c r="BT179" s="135"/>
      <c r="BU179" s="135"/>
      <c r="BV179" s="135"/>
      <c r="BW179" s="135"/>
      <c r="BX179" s="135"/>
      <c r="BY179" s="135"/>
      <c r="BZ179" s="135"/>
      <c r="CA179" s="135"/>
      <c r="CB179" s="135"/>
      <c r="CC179" s="135"/>
      <c r="CD179" s="135"/>
      <c r="CE179" s="135"/>
      <c r="CF179" s="135"/>
      <c r="CG179" s="135"/>
      <c r="CH179" s="135"/>
      <c r="CI179" s="135"/>
      <c r="CJ179" s="135"/>
      <c r="CK179" s="135"/>
      <c r="CL179" s="135"/>
      <c r="CM179" s="135"/>
      <c r="CN179" s="135"/>
      <c r="CO179" s="135"/>
      <c r="CP179" s="135"/>
      <c r="CQ179" s="135"/>
      <c r="CR179" s="135"/>
      <c r="CS179" s="135"/>
      <c r="CT179" s="135"/>
      <c r="CU179" s="135"/>
      <c r="CV179" s="135"/>
      <c r="CW179" s="135"/>
      <c r="CX179" s="135"/>
      <c r="CY179" s="135"/>
      <c r="CZ179" s="135"/>
      <c r="DA179" s="135"/>
      <c r="DB179" s="135"/>
      <c r="DC179" s="135"/>
      <c r="DD179" s="135"/>
      <c r="DE179" s="135"/>
      <c r="DF179" s="135"/>
      <c r="DG179" s="135"/>
      <c r="DH179" s="135"/>
      <c r="DI179" s="135"/>
      <c r="DJ179" s="135"/>
      <c r="DK179" s="135"/>
      <c r="DL179" s="135"/>
      <c r="DM179" s="135"/>
      <c r="DN179" s="135"/>
      <c r="DO179" s="135"/>
      <c r="DP179" s="135"/>
      <c r="DQ179" s="135"/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  <c r="EC179" s="135"/>
      <c r="ED179" s="135"/>
      <c r="EE179" s="135"/>
      <c r="EF179" s="135"/>
      <c r="EG179" s="135"/>
      <c r="EH179" s="135"/>
      <c r="EI179" s="135"/>
      <c r="EJ179" s="135"/>
      <c r="EK179" s="135"/>
      <c r="EL179" s="135"/>
      <c r="EM179" s="135"/>
      <c r="EN179" s="135"/>
      <c r="EO179" s="135"/>
    </row>
    <row r="180" spans="18:145" x14ac:dyDescent="0.2">
      <c r="R180" s="131"/>
      <c r="S180" s="131"/>
      <c r="T180" s="131"/>
      <c r="U180" s="131"/>
      <c r="V180" s="131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  <c r="BB180" s="135"/>
      <c r="BC180" s="135"/>
      <c r="BD180" s="135"/>
      <c r="BE180" s="135"/>
      <c r="BF180" s="135"/>
      <c r="BG180" s="135"/>
      <c r="BH180" s="135"/>
      <c r="BI180" s="135"/>
      <c r="BJ180" s="135"/>
      <c r="BK180" s="135"/>
      <c r="BL180" s="135"/>
      <c r="BM180" s="135"/>
      <c r="BN180" s="135"/>
      <c r="BO180" s="135"/>
      <c r="BP180" s="135"/>
      <c r="BQ180" s="135"/>
      <c r="BR180" s="135"/>
      <c r="BS180" s="135"/>
      <c r="BT180" s="135"/>
      <c r="BU180" s="135"/>
      <c r="BV180" s="135"/>
      <c r="BW180" s="135"/>
      <c r="BX180" s="135"/>
      <c r="BY180" s="135"/>
      <c r="BZ180" s="135"/>
      <c r="CA180" s="135"/>
      <c r="CB180" s="135"/>
      <c r="CC180" s="135"/>
      <c r="CD180" s="135"/>
      <c r="CE180" s="135"/>
      <c r="CF180" s="135"/>
      <c r="CG180" s="135"/>
      <c r="CH180" s="135"/>
      <c r="CI180" s="135"/>
      <c r="CJ180" s="135"/>
      <c r="CK180" s="135"/>
      <c r="CL180" s="135"/>
      <c r="CM180" s="135"/>
      <c r="CN180" s="135"/>
      <c r="CO180" s="135"/>
      <c r="CP180" s="135"/>
      <c r="CQ180" s="135"/>
      <c r="CR180" s="135"/>
      <c r="CS180" s="135"/>
      <c r="CT180" s="135"/>
      <c r="CU180" s="135"/>
      <c r="CV180" s="135"/>
      <c r="CW180" s="135"/>
      <c r="CX180" s="135"/>
      <c r="CY180" s="135"/>
      <c r="CZ180" s="135"/>
      <c r="DA180" s="135"/>
      <c r="DB180" s="135"/>
      <c r="DC180" s="135"/>
      <c r="DD180" s="135"/>
      <c r="DE180" s="135"/>
      <c r="DF180" s="135"/>
      <c r="DG180" s="135"/>
      <c r="DH180" s="135"/>
      <c r="DI180" s="135"/>
      <c r="DJ180" s="135"/>
      <c r="DK180" s="135"/>
      <c r="DL180" s="135"/>
      <c r="DM180" s="135"/>
      <c r="DN180" s="135"/>
      <c r="DO180" s="135"/>
      <c r="DP180" s="135"/>
      <c r="DQ180" s="135"/>
      <c r="DR180" s="135"/>
      <c r="DS180" s="135"/>
      <c r="DT180" s="135"/>
      <c r="DU180" s="135"/>
      <c r="DV180" s="135"/>
      <c r="DW180" s="135"/>
      <c r="DX180" s="135"/>
      <c r="DY180" s="135"/>
      <c r="DZ180" s="135"/>
      <c r="EA180" s="135"/>
      <c r="EB180" s="135"/>
      <c r="EC180" s="135"/>
      <c r="ED180" s="135"/>
      <c r="EE180" s="135"/>
      <c r="EF180" s="135"/>
      <c r="EG180" s="135"/>
      <c r="EH180" s="135"/>
      <c r="EI180" s="135"/>
      <c r="EJ180" s="135"/>
      <c r="EK180" s="135"/>
      <c r="EL180" s="135"/>
      <c r="EM180" s="135"/>
      <c r="EN180" s="135"/>
      <c r="EO180" s="135"/>
    </row>
    <row r="181" spans="18:145" x14ac:dyDescent="0.2">
      <c r="R181" s="131"/>
      <c r="S181" s="131"/>
      <c r="T181" s="131"/>
      <c r="U181" s="131"/>
      <c r="V181" s="131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/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135"/>
      <c r="BI181" s="135"/>
      <c r="BJ181" s="135"/>
      <c r="BK181" s="135"/>
      <c r="BL181" s="135"/>
      <c r="BM181" s="135"/>
      <c r="BN181" s="135"/>
      <c r="BO181" s="135"/>
      <c r="BP181" s="135"/>
      <c r="BQ181" s="135"/>
      <c r="BR181" s="135"/>
      <c r="BS181" s="135"/>
      <c r="BT181" s="135"/>
      <c r="BU181" s="135"/>
      <c r="BV181" s="135"/>
      <c r="BW181" s="135"/>
      <c r="BX181" s="135"/>
      <c r="BY181" s="135"/>
      <c r="BZ181" s="135"/>
      <c r="CA181" s="135"/>
      <c r="CB181" s="135"/>
      <c r="CC181" s="135"/>
      <c r="CD181" s="135"/>
      <c r="CE181" s="135"/>
      <c r="CF181" s="135"/>
      <c r="CG181" s="135"/>
      <c r="CH181" s="135"/>
      <c r="CI181" s="135"/>
      <c r="CJ181" s="135"/>
      <c r="CK181" s="135"/>
      <c r="CL181" s="135"/>
      <c r="CM181" s="135"/>
      <c r="CN181" s="135"/>
      <c r="CO181" s="135"/>
      <c r="CP181" s="135"/>
      <c r="CQ181" s="135"/>
      <c r="CR181" s="135"/>
      <c r="CS181" s="135"/>
      <c r="CT181" s="135"/>
      <c r="CU181" s="135"/>
      <c r="CV181" s="135"/>
      <c r="CW181" s="135"/>
      <c r="CX181" s="135"/>
      <c r="CY181" s="135"/>
      <c r="CZ181" s="135"/>
      <c r="DA181" s="135"/>
      <c r="DB181" s="135"/>
      <c r="DC181" s="135"/>
      <c r="DD181" s="135"/>
      <c r="DE181" s="135"/>
      <c r="DF181" s="135"/>
      <c r="DG181" s="135"/>
      <c r="DH181" s="135"/>
      <c r="DI181" s="135"/>
      <c r="DJ181" s="135"/>
      <c r="DK181" s="135"/>
      <c r="DL181" s="135"/>
      <c r="DM181" s="135"/>
      <c r="DN181" s="135"/>
      <c r="DO181" s="135"/>
      <c r="DP181" s="135"/>
      <c r="DQ181" s="135"/>
      <c r="DR181" s="135"/>
      <c r="DS181" s="135"/>
      <c r="DT181" s="135"/>
      <c r="DU181" s="135"/>
      <c r="DV181" s="135"/>
      <c r="DW181" s="135"/>
      <c r="DX181" s="135"/>
      <c r="DY181" s="135"/>
      <c r="DZ181" s="135"/>
      <c r="EA181" s="135"/>
      <c r="EB181" s="135"/>
      <c r="EC181" s="135"/>
      <c r="ED181" s="135"/>
      <c r="EE181" s="135"/>
      <c r="EF181" s="135"/>
      <c r="EG181" s="135"/>
      <c r="EH181" s="135"/>
      <c r="EI181" s="135"/>
      <c r="EJ181" s="135"/>
      <c r="EK181" s="135"/>
      <c r="EL181" s="135"/>
      <c r="EM181" s="135"/>
      <c r="EN181" s="135"/>
      <c r="EO181" s="135"/>
    </row>
    <row r="182" spans="18:145" x14ac:dyDescent="0.2">
      <c r="R182" s="131"/>
      <c r="S182" s="131"/>
      <c r="T182" s="131"/>
      <c r="U182" s="131"/>
      <c r="V182" s="131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  <c r="AV182" s="135"/>
      <c r="AW182" s="135"/>
      <c r="AX182" s="135"/>
      <c r="AY182" s="135"/>
      <c r="AZ182" s="135"/>
      <c r="BA182" s="135"/>
      <c r="BB182" s="135"/>
      <c r="BC182" s="135"/>
      <c r="BD182" s="135"/>
      <c r="BE182" s="135"/>
      <c r="BF182" s="135"/>
      <c r="BG182" s="135"/>
      <c r="BH182" s="135"/>
      <c r="BI182" s="135"/>
      <c r="BJ182" s="135"/>
      <c r="BK182" s="135"/>
      <c r="BL182" s="135"/>
      <c r="BM182" s="135"/>
      <c r="BN182" s="135"/>
      <c r="BO182" s="135"/>
      <c r="BP182" s="135"/>
      <c r="BQ182" s="135"/>
      <c r="BR182" s="135"/>
      <c r="BS182" s="135"/>
      <c r="BT182" s="135"/>
      <c r="BU182" s="135"/>
      <c r="BV182" s="135"/>
      <c r="BW182" s="135"/>
      <c r="BX182" s="135"/>
      <c r="BY182" s="135"/>
      <c r="BZ182" s="135"/>
      <c r="CA182" s="135"/>
      <c r="CB182" s="135"/>
      <c r="CC182" s="135"/>
      <c r="CD182" s="135"/>
      <c r="CE182" s="135"/>
      <c r="CF182" s="135"/>
      <c r="CG182" s="135"/>
      <c r="CH182" s="135"/>
      <c r="CI182" s="135"/>
      <c r="CJ182" s="135"/>
      <c r="CK182" s="135"/>
      <c r="CL182" s="135"/>
      <c r="CM182" s="135"/>
      <c r="CN182" s="135"/>
      <c r="CO182" s="135"/>
      <c r="CP182" s="135"/>
      <c r="CQ182" s="135"/>
      <c r="CR182" s="135"/>
      <c r="CS182" s="135"/>
      <c r="CT182" s="135"/>
      <c r="CU182" s="135"/>
      <c r="CV182" s="135"/>
      <c r="CW182" s="135"/>
      <c r="CX182" s="135"/>
      <c r="CY182" s="135"/>
      <c r="CZ182" s="135"/>
      <c r="DA182" s="135"/>
      <c r="DB182" s="135"/>
      <c r="DC182" s="135"/>
      <c r="DD182" s="135"/>
      <c r="DE182" s="135"/>
      <c r="DF182" s="135"/>
      <c r="DG182" s="135"/>
      <c r="DH182" s="135"/>
      <c r="DI182" s="135"/>
      <c r="DJ182" s="135"/>
      <c r="DK182" s="135"/>
      <c r="DL182" s="135"/>
      <c r="DM182" s="135"/>
      <c r="DN182" s="135"/>
      <c r="DO182" s="135"/>
      <c r="DP182" s="135"/>
      <c r="DQ182" s="135"/>
      <c r="DR182" s="135"/>
      <c r="DS182" s="135"/>
      <c r="DT182" s="135"/>
      <c r="DU182" s="135"/>
      <c r="DV182" s="135"/>
      <c r="DW182" s="135"/>
      <c r="DX182" s="135"/>
      <c r="DY182" s="135"/>
      <c r="DZ182" s="135"/>
      <c r="EA182" s="135"/>
      <c r="EB182" s="135"/>
      <c r="EC182" s="135"/>
      <c r="ED182" s="135"/>
      <c r="EE182" s="135"/>
      <c r="EF182" s="135"/>
      <c r="EG182" s="135"/>
      <c r="EH182" s="135"/>
      <c r="EI182" s="135"/>
      <c r="EJ182" s="135"/>
      <c r="EK182" s="135"/>
      <c r="EL182" s="135"/>
      <c r="EM182" s="135"/>
      <c r="EN182" s="135"/>
      <c r="EO182" s="135"/>
    </row>
    <row r="183" spans="18:145" x14ac:dyDescent="0.2">
      <c r="R183" s="131"/>
      <c r="S183" s="131"/>
      <c r="T183" s="131"/>
      <c r="U183" s="131"/>
      <c r="V183" s="131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  <c r="AV183" s="135"/>
      <c r="AW183" s="135"/>
      <c r="AX183" s="135"/>
      <c r="AY183" s="135"/>
      <c r="AZ183" s="135"/>
      <c r="BA183" s="135"/>
      <c r="BB183" s="135"/>
      <c r="BC183" s="135"/>
      <c r="BD183" s="135"/>
      <c r="BE183" s="135"/>
      <c r="BF183" s="135"/>
      <c r="BG183" s="135"/>
      <c r="BH183" s="135"/>
      <c r="BI183" s="135"/>
      <c r="BJ183" s="135"/>
      <c r="BK183" s="135"/>
      <c r="BL183" s="135"/>
      <c r="BM183" s="135"/>
      <c r="BN183" s="135"/>
      <c r="BO183" s="135"/>
      <c r="BP183" s="135"/>
      <c r="BQ183" s="135"/>
      <c r="BR183" s="135"/>
      <c r="BS183" s="135"/>
      <c r="BT183" s="135"/>
      <c r="BU183" s="135"/>
      <c r="BV183" s="135"/>
      <c r="BW183" s="135"/>
      <c r="BX183" s="135"/>
      <c r="BY183" s="135"/>
      <c r="BZ183" s="135"/>
      <c r="CA183" s="135"/>
      <c r="CB183" s="135"/>
      <c r="CC183" s="135"/>
      <c r="CD183" s="135"/>
      <c r="CE183" s="135"/>
      <c r="CF183" s="135"/>
      <c r="CG183" s="135"/>
      <c r="CH183" s="135"/>
      <c r="CI183" s="135"/>
      <c r="CJ183" s="135"/>
      <c r="CK183" s="135"/>
      <c r="CL183" s="135"/>
      <c r="CM183" s="135"/>
      <c r="CN183" s="135"/>
      <c r="CO183" s="135"/>
      <c r="CP183" s="135"/>
      <c r="CQ183" s="135"/>
      <c r="CR183" s="135"/>
      <c r="CS183" s="135"/>
      <c r="CT183" s="135"/>
      <c r="CU183" s="135"/>
      <c r="CV183" s="135"/>
      <c r="CW183" s="135"/>
      <c r="CX183" s="135"/>
      <c r="CY183" s="135"/>
      <c r="CZ183" s="135"/>
      <c r="DA183" s="135"/>
      <c r="DB183" s="135"/>
      <c r="DC183" s="135"/>
      <c r="DD183" s="135"/>
      <c r="DE183" s="135"/>
      <c r="DF183" s="135"/>
      <c r="DG183" s="135"/>
      <c r="DH183" s="135"/>
      <c r="DI183" s="135"/>
      <c r="DJ183" s="135"/>
      <c r="DK183" s="135"/>
      <c r="DL183" s="135"/>
      <c r="DM183" s="135"/>
      <c r="DN183" s="135"/>
      <c r="DO183" s="135"/>
      <c r="DP183" s="135"/>
      <c r="DQ183" s="135"/>
      <c r="DR183" s="135"/>
      <c r="DS183" s="135"/>
      <c r="DT183" s="135"/>
      <c r="DU183" s="135"/>
      <c r="DV183" s="135"/>
      <c r="DW183" s="135"/>
      <c r="DX183" s="135"/>
      <c r="DY183" s="135"/>
      <c r="DZ183" s="135"/>
      <c r="EA183" s="135"/>
      <c r="EB183" s="135"/>
      <c r="EC183" s="135"/>
      <c r="ED183" s="135"/>
      <c r="EE183" s="135"/>
      <c r="EF183" s="135"/>
      <c r="EG183" s="135"/>
      <c r="EH183" s="135"/>
      <c r="EI183" s="135"/>
      <c r="EJ183" s="135"/>
      <c r="EK183" s="135"/>
      <c r="EL183" s="135"/>
      <c r="EM183" s="135"/>
      <c r="EN183" s="135"/>
      <c r="EO183" s="135"/>
    </row>
    <row r="184" spans="18:145" x14ac:dyDescent="0.2">
      <c r="R184" s="131"/>
      <c r="S184" s="131"/>
      <c r="T184" s="131"/>
      <c r="U184" s="131"/>
      <c r="V184" s="131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5"/>
      <c r="BH184" s="135"/>
      <c r="BI184" s="135"/>
      <c r="BJ184" s="135"/>
      <c r="BK184" s="135"/>
      <c r="BL184" s="135"/>
      <c r="BM184" s="135"/>
      <c r="BN184" s="135"/>
      <c r="BO184" s="135"/>
      <c r="BP184" s="135"/>
      <c r="BQ184" s="135"/>
      <c r="BR184" s="135"/>
      <c r="BS184" s="135"/>
      <c r="BT184" s="135"/>
      <c r="BU184" s="135"/>
      <c r="BV184" s="135"/>
      <c r="BW184" s="135"/>
      <c r="BX184" s="135"/>
      <c r="BY184" s="135"/>
      <c r="BZ184" s="135"/>
      <c r="CA184" s="135"/>
      <c r="CB184" s="135"/>
      <c r="CC184" s="135"/>
      <c r="CD184" s="135"/>
      <c r="CE184" s="135"/>
      <c r="CF184" s="135"/>
      <c r="CG184" s="135"/>
      <c r="CH184" s="135"/>
      <c r="CI184" s="135"/>
      <c r="CJ184" s="135"/>
      <c r="CK184" s="135"/>
      <c r="CL184" s="135"/>
      <c r="CM184" s="135"/>
      <c r="CN184" s="135"/>
      <c r="CO184" s="135"/>
      <c r="CP184" s="135"/>
      <c r="CQ184" s="135"/>
      <c r="CR184" s="135"/>
      <c r="CS184" s="135"/>
      <c r="CT184" s="135"/>
      <c r="CU184" s="135"/>
      <c r="CV184" s="135"/>
      <c r="CW184" s="135"/>
      <c r="CX184" s="135"/>
      <c r="CY184" s="135"/>
      <c r="CZ184" s="135"/>
      <c r="DA184" s="135"/>
      <c r="DB184" s="135"/>
      <c r="DC184" s="135"/>
      <c r="DD184" s="135"/>
      <c r="DE184" s="135"/>
      <c r="DF184" s="135"/>
      <c r="DG184" s="135"/>
      <c r="DH184" s="135"/>
      <c r="DI184" s="135"/>
      <c r="DJ184" s="135"/>
      <c r="DK184" s="135"/>
      <c r="DL184" s="135"/>
      <c r="DM184" s="135"/>
      <c r="DN184" s="135"/>
      <c r="DO184" s="135"/>
      <c r="DP184" s="135"/>
      <c r="DQ184" s="135"/>
      <c r="DR184" s="135"/>
      <c r="DS184" s="135"/>
      <c r="DT184" s="135"/>
      <c r="DU184" s="135"/>
      <c r="DV184" s="135"/>
      <c r="DW184" s="135"/>
      <c r="DX184" s="135"/>
      <c r="DY184" s="135"/>
      <c r="DZ184" s="135"/>
      <c r="EA184" s="135"/>
      <c r="EB184" s="135"/>
      <c r="EC184" s="135"/>
      <c r="ED184" s="135"/>
      <c r="EE184" s="135"/>
      <c r="EF184" s="135"/>
      <c r="EG184" s="135"/>
      <c r="EH184" s="135"/>
      <c r="EI184" s="135"/>
      <c r="EJ184" s="135"/>
      <c r="EK184" s="135"/>
      <c r="EL184" s="135"/>
      <c r="EM184" s="135"/>
      <c r="EN184" s="135"/>
      <c r="EO184" s="135"/>
    </row>
    <row r="185" spans="18:145" x14ac:dyDescent="0.2">
      <c r="R185" s="131"/>
      <c r="S185" s="131"/>
      <c r="T185" s="131"/>
      <c r="U185" s="131"/>
      <c r="V185" s="131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  <c r="BI185" s="135"/>
      <c r="BJ185" s="135"/>
      <c r="BK185" s="135"/>
      <c r="BL185" s="135"/>
      <c r="BM185" s="135"/>
      <c r="BN185" s="135"/>
      <c r="BO185" s="135"/>
      <c r="BP185" s="135"/>
      <c r="BQ185" s="135"/>
      <c r="BR185" s="135"/>
      <c r="BS185" s="135"/>
      <c r="BT185" s="135"/>
      <c r="BU185" s="135"/>
      <c r="BV185" s="135"/>
      <c r="BW185" s="135"/>
      <c r="BX185" s="135"/>
      <c r="BY185" s="135"/>
      <c r="BZ185" s="135"/>
      <c r="CA185" s="135"/>
      <c r="CB185" s="135"/>
      <c r="CC185" s="135"/>
      <c r="CD185" s="135"/>
      <c r="CE185" s="135"/>
      <c r="CF185" s="135"/>
      <c r="CG185" s="135"/>
      <c r="CH185" s="135"/>
      <c r="CI185" s="135"/>
      <c r="CJ185" s="135"/>
      <c r="CK185" s="135"/>
      <c r="CL185" s="135"/>
      <c r="CM185" s="135"/>
      <c r="CN185" s="135"/>
      <c r="CO185" s="135"/>
      <c r="CP185" s="135"/>
      <c r="CQ185" s="135"/>
      <c r="CR185" s="135"/>
      <c r="CS185" s="135"/>
      <c r="CT185" s="135"/>
      <c r="CU185" s="135"/>
      <c r="CV185" s="135"/>
      <c r="CW185" s="135"/>
      <c r="CX185" s="135"/>
      <c r="CY185" s="135"/>
      <c r="CZ185" s="135"/>
      <c r="DA185" s="135"/>
      <c r="DB185" s="135"/>
      <c r="DC185" s="135"/>
      <c r="DD185" s="135"/>
      <c r="DE185" s="135"/>
      <c r="DF185" s="135"/>
      <c r="DG185" s="135"/>
      <c r="DH185" s="135"/>
      <c r="DI185" s="135"/>
      <c r="DJ185" s="135"/>
      <c r="DK185" s="135"/>
      <c r="DL185" s="135"/>
      <c r="DM185" s="135"/>
      <c r="DN185" s="135"/>
      <c r="DO185" s="135"/>
      <c r="DP185" s="135"/>
      <c r="DQ185" s="135"/>
      <c r="DR185" s="135"/>
      <c r="DS185" s="135"/>
      <c r="DT185" s="135"/>
      <c r="DU185" s="135"/>
      <c r="DV185" s="135"/>
      <c r="DW185" s="135"/>
      <c r="DX185" s="135"/>
      <c r="DY185" s="135"/>
      <c r="DZ185" s="135"/>
      <c r="EA185" s="135"/>
      <c r="EB185" s="135"/>
      <c r="EC185" s="135"/>
      <c r="ED185" s="135"/>
      <c r="EE185" s="135"/>
      <c r="EF185" s="135"/>
      <c r="EG185" s="135"/>
      <c r="EH185" s="135"/>
      <c r="EI185" s="135"/>
      <c r="EJ185" s="135"/>
      <c r="EK185" s="135"/>
      <c r="EL185" s="135"/>
      <c r="EM185" s="135"/>
      <c r="EN185" s="135"/>
      <c r="EO185" s="135"/>
    </row>
    <row r="186" spans="18:145" x14ac:dyDescent="0.2">
      <c r="R186" s="131"/>
      <c r="S186" s="131"/>
      <c r="T186" s="131"/>
      <c r="U186" s="131"/>
      <c r="V186" s="131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  <c r="BI186" s="135"/>
      <c r="BJ186" s="135"/>
      <c r="BK186" s="135"/>
      <c r="BL186" s="135"/>
      <c r="BM186" s="135"/>
      <c r="BN186" s="135"/>
      <c r="BO186" s="135"/>
      <c r="BP186" s="135"/>
      <c r="BQ186" s="135"/>
      <c r="BR186" s="135"/>
      <c r="BS186" s="135"/>
      <c r="BT186" s="135"/>
      <c r="BU186" s="135"/>
      <c r="BV186" s="135"/>
      <c r="BW186" s="135"/>
      <c r="BX186" s="135"/>
      <c r="BY186" s="135"/>
      <c r="BZ186" s="135"/>
      <c r="CA186" s="135"/>
      <c r="CB186" s="135"/>
      <c r="CC186" s="135"/>
      <c r="CD186" s="135"/>
      <c r="CE186" s="135"/>
      <c r="CF186" s="135"/>
      <c r="CG186" s="135"/>
      <c r="CH186" s="135"/>
      <c r="CI186" s="135"/>
      <c r="CJ186" s="135"/>
      <c r="CK186" s="135"/>
      <c r="CL186" s="135"/>
      <c r="CM186" s="135"/>
      <c r="CN186" s="135"/>
      <c r="CO186" s="135"/>
      <c r="CP186" s="135"/>
      <c r="CQ186" s="135"/>
      <c r="CR186" s="135"/>
      <c r="CS186" s="135"/>
      <c r="CT186" s="135"/>
      <c r="CU186" s="135"/>
      <c r="CV186" s="135"/>
      <c r="CW186" s="135"/>
      <c r="CX186" s="135"/>
      <c r="CY186" s="135"/>
      <c r="CZ186" s="135"/>
      <c r="DA186" s="135"/>
      <c r="DB186" s="135"/>
      <c r="DC186" s="135"/>
      <c r="DD186" s="135"/>
      <c r="DE186" s="135"/>
      <c r="DF186" s="135"/>
      <c r="DG186" s="135"/>
      <c r="DH186" s="135"/>
      <c r="DI186" s="135"/>
      <c r="DJ186" s="135"/>
      <c r="DK186" s="135"/>
      <c r="DL186" s="135"/>
      <c r="DM186" s="135"/>
      <c r="DN186" s="135"/>
      <c r="DO186" s="135"/>
      <c r="DP186" s="135"/>
      <c r="DQ186" s="135"/>
      <c r="DR186" s="135"/>
      <c r="DS186" s="135"/>
      <c r="DT186" s="135"/>
      <c r="DU186" s="135"/>
      <c r="DV186" s="135"/>
      <c r="DW186" s="135"/>
      <c r="DX186" s="135"/>
      <c r="DY186" s="135"/>
      <c r="DZ186" s="135"/>
      <c r="EA186" s="135"/>
      <c r="EB186" s="135"/>
      <c r="EC186" s="135"/>
      <c r="ED186" s="135"/>
      <c r="EE186" s="135"/>
      <c r="EF186" s="135"/>
      <c r="EG186" s="135"/>
      <c r="EH186" s="135"/>
      <c r="EI186" s="135"/>
      <c r="EJ186" s="135"/>
      <c r="EK186" s="135"/>
      <c r="EL186" s="135"/>
      <c r="EM186" s="135"/>
      <c r="EN186" s="135"/>
      <c r="EO186" s="135"/>
    </row>
    <row r="187" spans="18:145" x14ac:dyDescent="0.2">
      <c r="R187" s="131"/>
      <c r="S187" s="131"/>
      <c r="T187" s="131"/>
      <c r="U187" s="131"/>
      <c r="V187" s="131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  <c r="BE187" s="135"/>
      <c r="BF187" s="135"/>
      <c r="BG187" s="135"/>
      <c r="BH187" s="135"/>
      <c r="BI187" s="135"/>
      <c r="BJ187" s="135"/>
      <c r="BK187" s="135"/>
      <c r="BL187" s="135"/>
      <c r="BM187" s="135"/>
      <c r="BN187" s="135"/>
      <c r="BO187" s="135"/>
      <c r="BP187" s="135"/>
      <c r="BQ187" s="135"/>
      <c r="BR187" s="135"/>
      <c r="BS187" s="135"/>
      <c r="BT187" s="135"/>
      <c r="BU187" s="135"/>
      <c r="BV187" s="135"/>
      <c r="BW187" s="135"/>
      <c r="BX187" s="135"/>
      <c r="BY187" s="135"/>
      <c r="BZ187" s="135"/>
      <c r="CA187" s="135"/>
      <c r="CB187" s="135"/>
      <c r="CC187" s="135"/>
      <c r="CD187" s="135"/>
      <c r="CE187" s="135"/>
      <c r="CF187" s="135"/>
      <c r="CG187" s="135"/>
      <c r="CH187" s="135"/>
      <c r="CI187" s="135"/>
      <c r="CJ187" s="135"/>
      <c r="CK187" s="135"/>
      <c r="CL187" s="135"/>
      <c r="CM187" s="135"/>
      <c r="CN187" s="135"/>
      <c r="CO187" s="135"/>
      <c r="CP187" s="135"/>
      <c r="CQ187" s="135"/>
      <c r="CR187" s="135"/>
      <c r="CS187" s="135"/>
      <c r="CT187" s="135"/>
      <c r="CU187" s="135"/>
      <c r="CV187" s="135"/>
      <c r="CW187" s="135"/>
      <c r="CX187" s="135"/>
      <c r="CY187" s="135"/>
      <c r="CZ187" s="135"/>
      <c r="DA187" s="135"/>
      <c r="DB187" s="135"/>
      <c r="DC187" s="135"/>
      <c r="DD187" s="135"/>
      <c r="DE187" s="135"/>
      <c r="DF187" s="135"/>
      <c r="DG187" s="135"/>
      <c r="DH187" s="135"/>
      <c r="DI187" s="135"/>
      <c r="DJ187" s="135"/>
      <c r="DK187" s="135"/>
      <c r="DL187" s="135"/>
      <c r="DM187" s="135"/>
      <c r="DN187" s="135"/>
      <c r="DO187" s="135"/>
      <c r="DP187" s="135"/>
      <c r="DQ187" s="135"/>
      <c r="DR187" s="135"/>
      <c r="DS187" s="135"/>
      <c r="DT187" s="135"/>
      <c r="DU187" s="135"/>
      <c r="DV187" s="135"/>
      <c r="DW187" s="135"/>
      <c r="DX187" s="135"/>
      <c r="DY187" s="135"/>
      <c r="DZ187" s="135"/>
      <c r="EA187" s="135"/>
      <c r="EB187" s="135"/>
      <c r="EC187" s="135"/>
      <c r="ED187" s="135"/>
      <c r="EE187" s="135"/>
      <c r="EF187" s="135"/>
      <c r="EG187" s="135"/>
      <c r="EH187" s="135"/>
      <c r="EI187" s="135"/>
      <c r="EJ187" s="135"/>
      <c r="EK187" s="135"/>
      <c r="EL187" s="135"/>
      <c r="EM187" s="135"/>
      <c r="EN187" s="135"/>
      <c r="EO187" s="135"/>
    </row>
    <row r="188" spans="18:145" x14ac:dyDescent="0.2">
      <c r="R188" s="131"/>
      <c r="S188" s="131"/>
      <c r="T188" s="131"/>
      <c r="U188" s="131"/>
      <c r="V188" s="131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  <c r="BB188" s="135"/>
      <c r="BC188" s="135"/>
      <c r="BD188" s="135"/>
      <c r="BE188" s="135"/>
      <c r="BF188" s="135"/>
      <c r="BG188" s="135"/>
      <c r="BH188" s="135"/>
      <c r="BI188" s="135"/>
      <c r="BJ188" s="135"/>
      <c r="BK188" s="135"/>
      <c r="BL188" s="135"/>
      <c r="BM188" s="135"/>
      <c r="BN188" s="135"/>
      <c r="BO188" s="135"/>
      <c r="BP188" s="135"/>
      <c r="BQ188" s="135"/>
      <c r="BR188" s="135"/>
      <c r="BS188" s="135"/>
      <c r="BT188" s="135"/>
      <c r="BU188" s="135"/>
      <c r="BV188" s="135"/>
      <c r="BW188" s="135"/>
      <c r="BX188" s="135"/>
      <c r="BY188" s="135"/>
      <c r="BZ188" s="135"/>
      <c r="CA188" s="135"/>
      <c r="CB188" s="135"/>
      <c r="CC188" s="135"/>
      <c r="CD188" s="135"/>
      <c r="CE188" s="135"/>
      <c r="CF188" s="135"/>
      <c r="CG188" s="135"/>
      <c r="CH188" s="135"/>
      <c r="CI188" s="135"/>
      <c r="CJ188" s="135"/>
      <c r="CK188" s="135"/>
      <c r="CL188" s="135"/>
      <c r="CM188" s="135"/>
      <c r="CN188" s="135"/>
      <c r="CO188" s="135"/>
      <c r="CP188" s="135"/>
      <c r="CQ188" s="135"/>
      <c r="CR188" s="135"/>
      <c r="CS188" s="135"/>
      <c r="CT188" s="135"/>
      <c r="CU188" s="135"/>
      <c r="CV188" s="135"/>
      <c r="CW188" s="135"/>
      <c r="CX188" s="135"/>
      <c r="CY188" s="135"/>
      <c r="CZ188" s="135"/>
      <c r="DA188" s="135"/>
      <c r="DB188" s="135"/>
      <c r="DC188" s="135"/>
      <c r="DD188" s="135"/>
      <c r="DE188" s="135"/>
      <c r="DF188" s="135"/>
      <c r="DG188" s="135"/>
      <c r="DH188" s="135"/>
      <c r="DI188" s="135"/>
      <c r="DJ188" s="135"/>
      <c r="DK188" s="135"/>
      <c r="DL188" s="135"/>
      <c r="DM188" s="135"/>
      <c r="DN188" s="135"/>
      <c r="DO188" s="135"/>
      <c r="DP188" s="135"/>
      <c r="DQ188" s="135"/>
      <c r="DR188" s="135"/>
      <c r="DS188" s="135"/>
      <c r="DT188" s="135"/>
      <c r="DU188" s="135"/>
      <c r="DV188" s="135"/>
      <c r="DW188" s="135"/>
      <c r="DX188" s="135"/>
      <c r="DY188" s="135"/>
      <c r="DZ188" s="135"/>
      <c r="EA188" s="135"/>
      <c r="EB188" s="135"/>
      <c r="EC188" s="135"/>
      <c r="ED188" s="135"/>
      <c r="EE188" s="135"/>
      <c r="EF188" s="135"/>
      <c r="EG188" s="135"/>
      <c r="EH188" s="135"/>
      <c r="EI188" s="135"/>
      <c r="EJ188" s="135"/>
      <c r="EK188" s="135"/>
      <c r="EL188" s="135"/>
      <c r="EM188" s="135"/>
      <c r="EN188" s="135"/>
      <c r="EO188" s="135"/>
    </row>
    <row r="189" spans="18:145" x14ac:dyDescent="0.2">
      <c r="R189" s="131"/>
      <c r="S189" s="131"/>
      <c r="T189" s="131"/>
      <c r="U189" s="131"/>
      <c r="V189" s="131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  <c r="BE189" s="135"/>
      <c r="BF189" s="135"/>
      <c r="BG189" s="135"/>
      <c r="BH189" s="135"/>
      <c r="BI189" s="135"/>
      <c r="BJ189" s="135"/>
      <c r="BK189" s="135"/>
      <c r="BL189" s="135"/>
      <c r="BM189" s="135"/>
      <c r="BN189" s="135"/>
      <c r="BO189" s="135"/>
      <c r="BP189" s="135"/>
      <c r="BQ189" s="135"/>
      <c r="BR189" s="135"/>
      <c r="BS189" s="135"/>
      <c r="BT189" s="135"/>
      <c r="BU189" s="135"/>
      <c r="BV189" s="135"/>
      <c r="BW189" s="135"/>
      <c r="BX189" s="135"/>
      <c r="BY189" s="135"/>
      <c r="BZ189" s="135"/>
      <c r="CA189" s="135"/>
      <c r="CB189" s="135"/>
      <c r="CC189" s="135"/>
      <c r="CD189" s="135"/>
      <c r="CE189" s="135"/>
      <c r="CF189" s="135"/>
      <c r="CG189" s="135"/>
      <c r="CH189" s="135"/>
      <c r="CI189" s="135"/>
      <c r="CJ189" s="135"/>
      <c r="CK189" s="135"/>
      <c r="CL189" s="135"/>
      <c r="CM189" s="135"/>
      <c r="CN189" s="135"/>
      <c r="CO189" s="135"/>
      <c r="CP189" s="135"/>
      <c r="CQ189" s="135"/>
      <c r="CR189" s="135"/>
      <c r="CS189" s="135"/>
      <c r="CT189" s="135"/>
      <c r="CU189" s="135"/>
      <c r="CV189" s="135"/>
      <c r="CW189" s="135"/>
      <c r="CX189" s="135"/>
      <c r="CY189" s="135"/>
      <c r="CZ189" s="135"/>
      <c r="DA189" s="135"/>
      <c r="DB189" s="135"/>
      <c r="DC189" s="135"/>
      <c r="DD189" s="135"/>
      <c r="DE189" s="135"/>
      <c r="DF189" s="135"/>
      <c r="DG189" s="135"/>
      <c r="DH189" s="135"/>
      <c r="DI189" s="135"/>
      <c r="DJ189" s="135"/>
      <c r="DK189" s="135"/>
      <c r="DL189" s="135"/>
      <c r="DM189" s="135"/>
      <c r="DN189" s="135"/>
      <c r="DO189" s="135"/>
      <c r="DP189" s="135"/>
      <c r="DQ189" s="135"/>
      <c r="DR189" s="135"/>
      <c r="DS189" s="135"/>
      <c r="DT189" s="135"/>
      <c r="DU189" s="135"/>
      <c r="DV189" s="135"/>
      <c r="DW189" s="135"/>
      <c r="DX189" s="135"/>
      <c r="DY189" s="135"/>
      <c r="DZ189" s="135"/>
      <c r="EA189" s="135"/>
      <c r="EB189" s="135"/>
      <c r="EC189" s="135"/>
      <c r="ED189" s="135"/>
      <c r="EE189" s="135"/>
      <c r="EF189" s="135"/>
      <c r="EG189" s="135"/>
      <c r="EH189" s="135"/>
      <c r="EI189" s="135"/>
      <c r="EJ189" s="135"/>
      <c r="EK189" s="135"/>
      <c r="EL189" s="135"/>
      <c r="EM189" s="135"/>
      <c r="EN189" s="135"/>
      <c r="EO189" s="135"/>
    </row>
    <row r="190" spans="18:145" x14ac:dyDescent="0.2">
      <c r="R190" s="131"/>
      <c r="S190" s="131"/>
      <c r="T190" s="131"/>
      <c r="U190" s="131"/>
      <c r="V190" s="131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  <c r="BE190" s="135"/>
      <c r="BF190" s="135"/>
      <c r="BG190" s="135"/>
      <c r="BH190" s="135"/>
      <c r="BI190" s="135"/>
      <c r="BJ190" s="135"/>
      <c r="BK190" s="135"/>
      <c r="BL190" s="135"/>
      <c r="BM190" s="135"/>
      <c r="BN190" s="135"/>
      <c r="BO190" s="135"/>
      <c r="BP190" s="135"/>
      <c r="BQ190" s="135"/>
      <c r="BR190" s="135"/>
      <c r="BS190" s="135"/>
      <c r="BT190" s="135"/>
      <c r="BU190" s="135"/>
      <c r="BV190" s="135"/>
      <c r="BW190" s="135"/>
      <c r="BX190" s="135"/>
      <c r="BY190" s="135"/>
      <c r="BZ190" s="135"/>
      <c r="CA190" s="135"/>
      <c r="CB190" s="135"/>
      <c r="CC190" s="135"/>
      <c r="CD190" s="135"/>
      <c r="CE190" s="135"/>
      <c r="CF190" s="135"/>
      <c r="CG190" s="135"/>
      <c r="CH190" s="135"/>
      <c r="CI190" s="135"/>
      <c r="CJ190" s="135"/>
      <c r="CK190" s="135"/>
      <c r="CL190" s="135"/>
      <c r="CM190" s="135"/>
      <c r="CN190" s="135"/>
      <c r="CO190" s="135"/>
      <c r="CP190" s="135"/>
      <c r="CQ190" s="135"/>
      <c r="CR190" s="135"/>
      <c r="CS190" s="135"/>
      <c r="CT190" s="135"/>
      <c r="CU190" s="135"/>
      <c r="CV190" s="135"/>
      <c r="CW190" s="135"/>
      <c r="CX190" s="135"/>
      <c r="CY190" s="135"/>
      <c r="CZ190" s="135"/>
      <c r="DA190" s="135"/>
      <c r="DB190" s="135"/>
      <c r="DC190" s="135"/>
      <c r="DD190" s="135"/>
      <c r="DE190" s="135"/>
      <c r="DF190" s="135"/>
      <c r="DG190" s="135"/>
      <c r="DH190" s="135"/>
      <c r="DI190" s="135"/>
      <c r="DJ190" s="135"/>
      <c r="DK190" s="135"/>
      <c r="DL190" s="135"/>
      <c r="DM190" s="135"/>
      <c r="DN190" s="135"/>
      <c r="DO190" s="135"/>
      <c r="DP190" s="135"/>
      <c r="DQ190" s="135"/>
      <c r="DR190" s="135"/>
      <c r="DS190" s="135"/>
      <c r="DT190" s="135"/>
      <c r="DU190" s="135"/>
      <c r="DV190" s="135"/>
      <c r="DW190" s="135"/>
      <c r="DX190" s="135"/>
      <c r="DY190" s="135"/>
      <c r="DZ190" s="135"/>
      <c r="EA190" s="135"/>
      <c r="EB190" s="135"/>
      <c r="EC190" s="135"/>
      <c r="ED190" s="135"/>
      <c r="EE190" s="135"/>
      <c r="EF190" s="135"/>
      <c r="EG190" s="135"/>
      <c r="EH190" s="135"/>
      <c r="EI190" s="135"/>
      <c r="EJ190" s="135"/>
      <c r="EK190" s="135"/>
      <c r="EL190" s="135"/>
      <c r="EM190" s="135"/>
      <c r="EN190" s="135"/>
      <c r="EO190" s="135"/>
    </row>
    <row r="191" spans="18:145" x14ac:dyDescent="0.2">
      <c r="R191" s="131"/>
      <c r="S191" s="131"/>
      <c r="T191" s="131"/>
      <c r="U191" s="131"/>
      <c r="V191" s="131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  <c r="AR191" s="135"/>
      <c r="AS191" s="135"/>
      <c r="AT191" s="135"/>
      <c r="AU191" s="135"/>
      <c r="AV191" s="135"/>
      <c r="AW191" s="135"/>
      <c r="AX191" s="135"/>
      <c r="AY191" s="135"/>
      <c r="AZ191" s="135"/>
      <c r="BA191" s="135"/>
      <c r="BB191" s="135"/>
      <c r="BC191" s="135"/>
      <c r="BD191" s="135"/>
      <c r="BE191" s="135"/>
      <c r="BF191" s="135"/>
      <c r="BG191" s="135"/>
      <c r="BH191" s="135"/>
      <c r="BI191" s="135"/>
      <c r="BJ191" s="135"/>
      <c r="BK191" s="135"/>
      <c r="BL191" s="135"/>
      <c r="BM191" s="135"/>
      <c r="BN191" s="135"/>
      <c r="BO191" s="135"/>
      <c r="BP191" s="135"/>
      <c r="BQ191" s="135"/>
      <c r="BR191" s="135"/>
      <c r="BS191" s="135"/>
      <c r="BT191" s="135"/>
      <c r="BU191" s="135"/>
      <c r="BV191" s="135"/>
      <c r="BW191" s="135"/>
      <c r="BX191" s="135"/>
      <c r="BY191" s="135"/>
      <c r="BZ191" s="135"/>
      <c r="CA191" s="135"/>
      <c r="CB191" s="135"/>
      <c r="CC191" s="135"/>
      <c r="CD191" s="135"/>
      <c r="CE191" s="135"/>
      <c r="CF191" s="135"/>
      <c r="CG191" s="135"/>
      <c r="CH191" s="135"/>
      <c r="CI191" s="135"/>
      <c r="CJ191" s="135"/>
      <c r="CK191" s="135"/>
      <c r="CL191" s="135"/>
      <c r="CM191" s="135"/>
      <c r="CN191" s="135"/>
      <c r="CO191" s="135"/>
      <c r="CP191" s="135"/>
      <c r="CQ191" s="135"/>
      <c r="CR191" s="135"/>
      <c r="CS191" s="135"/>
      <c r="CT191" s="135"/>
      <c r="CU191" s="135"/>
      <c r="CV191" s="135"/>
      <c r="CW191" s="135"/>
      <c r="CX191" s="135"/>
      <c r="CY191" s="135"/>
      <c r="CZ191" s="135"/>
      <c r="DA191" s="135"/>
      <c r="DB191" s="135"/>
      <c r="DC191" s="135"/>
      <c r="DD191" s="135"/>
      <c r="DE191" s="135"/>
      <c r="DF191" s="135"/>
      <c r="DG191" s="135"/>
      <c r="DH191" s="135"/>
      <c r="DI191" s="135"/>
      <c r="DJ191" s="135"/>
      <c r="DK191" s="135"/>
      <c r="DL191" s="135"/>
      <c r="DM191" s="135"/>
      <c r="DN191" s="135"/>
      <c r="DO191" s="135"/>
      <c r="DP191" s="135"/>
      <c r="DQ191" s="135"/>
      <c r="DR191" s="135"/>
      <c r="DS191" s="135"/>
      <c r="DT191" s="135"/>
      <c r="DU191" s="135"/>
      <c r="DV191" s="135"/>
      <c r="DW191" s="135"/>
      <c r="DX191" s="135"/>
      <c r="DY191" s="135"/>
      <c r="DZ191" s="135"/>
      <c r="EA191" s="135"/>
      <c r="EB191" s="135"/>
      <c r="EC191" s="135"/>
      <c r="ED191" s="135"/>
      <c r="EE191" s="135"/>
      <c r="EF191" s="135"/>
      <c r="EG191" s="135"/>
      <c r="EH191" s="135"/>
      <c r="EI191" s="135"/>
      <c r="EJ191" s="135"/>
      <c r="EK191" s="135"/>
      <c r="EL191" s="135"/>
      <c r="EM191" s="135"/>
      <c r="EN191" s="135"/>
      <c r="EO191" s="135"/>
    </row>
    <row r="192" spans="18:145" x14ac:dyDescent="0.2">
      <c r="R192" s="131"/>
      <c r="S192" s="131"/>
      <c r="T192" s="131"/>
      <c r="U192" s="131"/>
      <c r="V192" s="131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  <c r="BI192" s="135"/>
      <c r="BJ192" s="135"/>
      <c r="BK192" s="135"/>
      <c r="BL192" s="135"/>
      <c r="BM192" s="135"/>
      <c r="BN192" s="135"/>
      <c r="BO192" s="135"/>
      <c r="BP192" s="135"/>
      <c r="BQ192" s="135"/>
      <c r="BR192" s="135"/>
      <c r="BS192" s="135"/>
      <c r="BT192" s="135"/>
      <c r="BU192" s="135"/>
      <c r="BV192" s="135"/>
      <c r="BW192" s="135"/>
      <c r="BX192" s="135"/>
      <c r="BY192" s="135"/>
      <c r="BZ192" s="135"/>
      <c r="CA192" s="135"/>
      <c r="CB192" s="135"/>
      <c r="CC192" s="135"/>
      <c r="CD192" s="135"/>
      <c r="CE192" s="135"/>
      <c r="CF192" s="135"/>
      <c r="CG192" s="135"/>
      <c r="CH192" s="135"/>
      <c r="CI192" s="135"/>
      <c r="CJ192" s="135"/>
      <c r="CK192" s="135"/>
      <c r="CL192" s="135"/>
      <c r="CM192" s="135"/>
      <c r="CN192" s="135"/>
      <c r="CO192" s="135"/>
      <c r="CP192" s="135"/>
      <c r="CQ192" s="135"/>
      <c r="CR192" s="135"/>
      <c r="CS192" s="135"/>
      <c r="CT192" s="135"/>
      <c r="CU192" s="135"/>
      <c r="CV192" s="135"/>
      <c r="CW192" s="135"/>
      <c r="CX192" s="135"/>
      <c r="CY192" s="135"/>
      <c r="CZ192" s="135"/>
      <c r="DA192" s="135"/>
      <c r="DB192" s="135"/>
      <c r="DC192" s="135"/>
      <c r="DD192" s="135"/>
      <c r="DE192" s="135"/>
      <c r="DF192" s="135"/>
      <c r="DG192" s="135"/>
      <c r="DH192" s="135"/>
      <c r="DI192" s="135"/>
      <c r="DJ192" s="135"/>
      <c r="DK192" s="135"/>
      <c r="DL192" s="135"/>
      <c r="DM192" s="135"/>
      <c r="DN192" s="135"/>
      <c r="DO192" s="135"/>
      <c r="DP192" s="135"/>
      <c r="DQ192" s="135"/>
      <c r="DR192" s="135"/>
      <c r="DS192" s="135"/>
      <c r="DT192" s="135"/>
      <c r="DU192" s="135"/>
      <c r="DV192" s="135"/>
      <c r="DW192" s="135"/>
      <c r="DX192" s="135"/>
      <c r="DY192" s="135"/>
      <c r="DZ192" s="135"/>
      <c r="EA192" s="135"/>
      <c r="EB192" s="135"/>
      <c r="EC192" s="135"/>
      <c r="ED192" s="135"/>
      <c r="EE192" s="135"/>
      <c r="EF192" s="135"/>
      <c r="EG192" s="135"/>
      <c r="EH192" s="135"/>
      <c r="EI192" s="135"/>
      <c r="EJ192" s="135"/>
      <c r="EK192" s="135"/>
      <c r="EL192" s="135"/>
      <c r="EM192" s="135"/>
      <c r="EN192" s="135"/>
      <c r="EO192" s="135"/>
    </row>
    <row r="193" spans="18:145" x14ac:dyDescent="0.2">
      <c r="R193" s="131"/>
      <c r="S193" s="131"/>
      <c r="T193" s="131"/>
      <c r="U193" s="131"/>
      <c r="V193" s="131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J193" s="135"/>
      <c r="BK193" s="135"/>
      <c r="BL193" s="135"/>
      <c r="BM193" s="135"/>
      <c r="BN193" s="135"/>
      <c r="BO193" s="135"/>
      <c r="BP193" s="135"/>
      <c r="BQ193" s="135"/>
      <c r="BR193" s="135"/>
      <c r="BS193" s="135"/>
      <c r="BT193" s="135"/>
      <c r="BU193" s="135"/>
      <c r="BV193" s="135"/>
      <c r="BW193" s="135"/>
      <c r="BX193" s="135"/>
      <c r="BY193" s="135"/>
      <c r="BZ193" s="135"/>
      <c r="CA193" s="135"/>
      <c r="CB193" s="135"/>
      <c r="CC193" s="135"/>
      <c r="CD193" s="135"/>
      <c r="CE193" s="135"/>
      <c r="CF193" s="135"/>
      <c r="CG193" s="135"/>
      <c r="CH193" s="135"/>
      <c r="CI193" s="135"/>
      <c r="CJ193" s="135"/>
      <c r="CK193" s="135"/>
      <c r="CL193" s="135"/>
      <c r="CM193" s="135"/>
      <c r="CN193" s="135"/>
      <c r="CO193" s="135"/>
      <c r="CP193" s="135"/>
      <c r="CQ193" s="135"/>
      <c r="CR193" s="135"/>
      <c r="CS193" s="135"/>
      <c r="CT193" s="135"/>
      <c r="CU193" s="135"/>
      <c r="CV193" s="135"/>
      <c r="CW193" s="135"/>
      <c r="CX193" s="135"/>
      <c r="CY193" s="135"/>
      <c r="CZ193" s="135"/>
      <c r="DA193" s="135"/>
      <c r="DB193" s="135"/>
      <c r="DC193" s="135"/>
      <c r="DD193" s="135"/>
      <c r="DE193" s="135"/>
      <c r="DF193" s="135"/>
      <c r="DG193" s="135"/>
      <c r="DH193" s="135"/>
      <c r="DI193" s="135"/>
      <c r="DJ193" s="135"/>
      <c r="DK193" s="135"/>
      <c r="DL193" s="135"/>
      <c r="DM193" s="135"/>
      <c r="DN193" s="135"/>
      <c r="DO193" s="135"/>
      <c r="DP193" s="135"/>
      <c r="DQ193" s="135"/>
      <c r="DR193" s="135"/>
      <c r="DS193" s="135"/>
      <c r="DT193" s="135"/>
      <c r="DU193" s="135"/>
      <c r="DV193" s="135"/>
      <c r="DW193" s="135"/>
      <c r="DX193" s="135"/>
      <c r="DY193" s="135"/>
      <c r="DZ193" s="135"/>
      <c r="EA193" s="135"/>
      <c r="EB193" s="135"/>
      <c r="EC193" s="135"/>
      <c r="ED193" s="135"/>
      <c r="EE193" s="135"/>
      <c r="EF193" s="135"/>
      <c r="EG193" s="135"/>
      <c r="EH193" s="135"/>
      <c r="EI193" s="135"/>
      <c r="EJ193" s="135"/>
      <c r="EK193" s="135"/>
      <c r="EL193" s="135"/>
      <c r="EM193" s="135"/>
      <c r="EN193" s="135"/>
      <c r="EO193" s="135"/>
    </row>
    <row r="194" spans="18:145" x14ac:dyDescent="0.2">
      <c r="R194" s="131"/>
      <c r="S194" s="131"/>
      <c r="T194" s="131"/>
      <c r="U194" s="131"/>
      <c r="V194" s="131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  <c r="BI194" s="135"/>
      <c r="BJ194" s="135"/>
      <c r="BK194" s="135"/>
      <c r="BL194" s="135"/>
      <c r="BM194" s="135"/>
      <c r="BN194" s="135"/>
      <c r="BO194" s="135"/>
      <c r="BP194" s="135"/>
      <c r="BQ194" s="135"/>
      <c r="BR194" s="135"/>
      <c r="BS194" s="135"/>
      <c r="BT194" s="135"/>
      <c r="BU194" s="135"/>
      <c r="BV194" s="135"/>
      <c r="BW194" s="135"/>
      <c r="BX194" s="135"/>
      <c r="BY194" s="135"/>
      <c r="BZ194" s="135"/>
      <c r="CA194" s="135"/>
      <c r="CB194" s="135"/>
      <c r="CC194" s="135"/>
      <c r="CD194" s="135"/>
      <c r="CE194" s="135"/>
      <c r="CF194" s="135"/>
      <c r="CG194" s="135"/>
      <c r="CH194" s="135"/>
      <c r="CI194" s="135"/>
      <c r="CJ194" s="135"/>
      <c r="CK194" s="135"/>
      <c r="CL194" s="135"/>
      <c r="CM194" s="135"/>
      <c r="CN194" s="135"/>
      <c r="CO194" s="135"/>
      <c r="CP194" s="135"/>
      <c r="CQ194" s="135"/>
      <c r="CR194" s="135"/>
      <c r="CS194" s="135"/>
      <c r="CT194" s="135"/>
      <c r="CU194" s="135"/>
      <c r="CV194" s="135"/>
      <c r="CW194" s="135"/>
      <c r="CX194" s="135"/>
      <c r="CY194" s="135"/>
      <c r="CZ194" s="135"/>
      <c r="DA194" s="135"/>
      <c r="DB194" s="135"/>
      <c r="DC194" s="135"/>
      <c r="DD194" s="135"/>
      <c r="DE194" s="135"/>
      <c r="DF194" s="135"/>
      <c r="DG194" s="135"/>
      <c r="DH194" s="135"/>
      <c r="DI194" s="135"/>
      <c r="DJ194" s="135"/>
      <c r="DK194" s="135"/>
      <c r="DL194" s="135"/>
      <c r="DM194" s="135"/>
      <c r="DN194" s="135"/>
      <c r="DO194" s="135"/>
      <c r="DP194" s="135"/>
      <c r="DQ194" s="135"/>
      <c r="DR194" s="135"/>
      <c r="DS194" s="135"/>
      <c r="DT194" s="135"/>
      <c r="DU194" s="135"/>
      <c r="DV194" s="135"/>
      <c r="DW194" s="135"/>
      <c r="DX194" s="135"/>
      <c r="DY194" s="135"/>
      <c r="DZ194" s="135"/>
      <c r="EA194" s="135"/>
      <c r="EB194" s="135"/>
      <c r="EC194" s="135"/>
      <c r="ED194" s="135"/>
      <c r="EE194" s="135"/>
      <c r="EF194" s="135"/>
      <c r="EG194" s="135"/>
      <c r="EH194" s="135"/>
      <c r="EI194" s="135"/>
      <c r="EJ194" s="135"/>
      <c r="EK194" s="135"/>
      <c r="EL194" s="135"/>
      <c r="EM194" s="135"/>
      <c r="EN194" s="135"/>
      <c r="EO194" s="135"/>
    </row>
    <row r="195" spans="18:145" x14ac:dyDescent="0.2">
      <c r="R195" s="131"/>
      <c r="S195" s="131"/>
      <c r="T195" s="131"/>
      <c r="U195" s="131"/>
      <c r="V195" s="131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  <c r="BI195" s="135"/>
      <c r="BJ195" s="135"/>
      <c r="BK195" s="135"/>
      <c r="BL195" s="135"/>
      <c r="BM195" s="135"/>
      <c r="BN195" s="135"/>
      <c r="BO195" s="135"/>
      <c r="BP195" s="135"/>
      <c r="BQ195" s="135"/>
      <c r="BR195" s="135"/>
      <c r="BS195" s="135"/>
      <c r="BT195" s="135"/>
      <c r="BU195" s="135"/>
      <c r="BV195" s="135"/>
      <c r="BW195" s="135"/>
      <c r="BX195" s="135"/>
      <c r="BY195" s="135"/>
      <c r="BZ195" s="135"/>
      <c r="CA195" s="135"/>
      <c r="CB195" s="135"/>
      <c r="CC195" s="135"/>
      <c r="CD195" s="135"/>
      <c r="CE195" s="135"/>
      <c r="CF195" s="135"/>
      <c r="CG195" s="135"/>
      <c r="CH195" s="135"/>
      <c r="CI195" s="135"/>
      <c r="CJ195" s="135"/>
      <c r="CK195" s="135"/>
      <c r="CL195" s="135"/>
      <c r="CM195" s="135"/>
      <c r="CN195" s="135"/>
      <c r="CO195" s="135"/>
      <c r="CP195" s="135"/>
      <c r="CQ195" s="135"/>
      <c r="CR195" s="135"/>
      <c r="CS195" s="135"/>
      <c r="CT195" s="135"/>
      <c r="CU195" s="135"/>
      <c r="CV195" s="135"/>
      <c r="CW195" s="135"/>
      <c r="CX195" s="135"/>
      <c r="CY195" s="135"/>
      <c r="CZ195" s="135"/>
      <c r="DA195" s="135"/>
      <c r="DB195" s="135"/>
      <c r="DC195" s="135"/>
      <c r="DD195" s="135"/>
      <c r="DE195" s="135"/>
      <c r="DF195" s="135"/>
      <c r="DG195" s="135"/>
      <c r="DH195" s="135"/>
      <c r="DI195" s="135"/>
      <c r="DJ195" s="135"/>
      <c r="DK195" s="135"/>
      <c r="DL195" s="135"/>
      <c r="DM195" s="135"/>
      <c r="DN195" s="135"/>
      <c r="DO195" s="135"/>
      <c r="DP195" s="135"/>
      <c r="DQ195" s="135"/>
      <c r="DR195" s="135"/>
      <c r="DS195" s="135"/>
      <c r="DT195" s="135"/>
      <c r="DU195" s="135"/>
      <c r="DV195" s="135"/>
      <c r="DW195" s="135"/>
      <c r="DX195" s="135"/>
      <c r="DY195" s="135"/>
      <c r="DZ195" s="135"/>
      <c r="EA195" s="135"/>
      <c r="EB195" s="135"/>
      <c r="EC195" s="135"/>
      <c r="ED195" s="135"/>
      <c r="EE195" s="135"/>
      <c r="EF195" s="135"/>
      <c r="EG195" s="135"/>
      <c r="EH195" s="135"/>
      <c r="EI195" s="135"/>
      <c r="EJ195" s="135"/>
      <c r="EK195" s="135"/>
      <c r="EL195" s="135"/>
      <c r="EM195" s="135"/>
      <c r="EN195" s="135"/>
      <c r="EO195" s="135"/>
    </row>
    <row r="196" spans="18:145" x14ac:dyDescent="0.2">
      <c r="R196" s="131"/>
      <c r="S196" s="131"/>
      <c r="T196" s="131"/>
      <c r="U196" s="131"/>
      <c r="V196" s="131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J196" s="135"/>
      <c r="BK196" s="135"/>
      <c r="BL196" s="135"/>
      <c r="BM196" s="135"/>
      <c r="BN196" s="135"/>
      <c r="BO196" s="135"/>
      <c r="BP196" s="135"/>
      <c r="BQ196" s="135"/>
      <c r="BR196" s="135"/>
      <c r="BS196" s="135"/>
      <c r="BT196" s="135"/>
      <c r="BU196" s="135"/>
      <c r="BV196" s="135"/>
      <c r="BW196" s="135"/>
      <c r="BX196" s="135"/>
      <c r="BY196" s="135"/>
      <c r="BZ196" s="135"/>
      <c r="CA196" s="135"/>
      <c r="CB196" s="135"/>
      <c r="CC196" s="135"/>
      <c r="CD196" s="135"/>
      <c r="CE196" s="135"/>
      <c r="CF196" s="135"/>
      <c r="CG196" s="135"/>
      <c r="CH196" s="135"/>
      <c r="CI196" s="135"/>
      <c r="CJ196" s="135"/>
      <c r="CK196" s="135"/>
      <c r="CL196" s="135"/>
      <c r="CM196" s="135"/>
      <c r="CN196" s="135"/>
      <c r="CO196" s="135"/>
      <c r="CP196" s="135"/>
      <c r="CQ196" s="135"/>
      <c r="CR196" s="135"/>
      <c r="CS196" s="135"/>
      <c r="CT196" s="135"/>
      <c r="CU196" s="135"/>
      <c r="CV196" s="135"/>
      <c r="CW196" s="135"/>
      <c r="CX196" s="135"/>
      <c r="CY196" s="135"/>
      <c r="CZ196" s="135"/>
      <c r="DA196" s="135"/>
      <c r="DB196" s="135"/>
      <c r="DC196" s="135"/>
      <c r="DD196" s="135"/>
      <c r="DE196" s="135"/>
      <c r="DF196" s="135"/>
      <c r="DG196" s="135"/>
      <c r="DH196" s="135"/>
      <c r="DI196" s="135"/>
      <c r="DJ196" s="135"/>
      <c r="DK196" s="135"/>
      <c r="DL196" s="135"/>
      <c r="DM196" s="135"/>
      <c r="DN196" s="135"/>
      <c r="DO196" s="135"/>
      <c r="DP196" s="135"/>
      <c r="DQ196" s="135"/>
      <c r="DR196" s="135"/>
      <c r="DS196" s="135"/>
      <c r="DT196" s="135"/>
      <c r="DU196" s="135"/>
      <c r="DV196" s="135"/>
      <c r="DW196" s="135"/>
      <c r="DX196" s="135"/>
      <c r="DY196" s="135"/>
      <c r="DZ196" s="135"/>
      <c r="EA196" s="135"/>
      <c r="EB196" s="135"/>
      <c r="EC196" s="135"/>
      <c r="ED196" s="135"/>
      <c r="EE196" s="135"/>
      <c r="EF196" s="135"/>
      <c r="EG196" s="135"/>
      <c r="EH196" s="135"/>
      <c r="EI196" s="135"/>
      <c r="EJ196" s="135"/>
      <c r="EK196" s="135"/>
      <c r="EL196" s="135"/>
      <c r="EM196" s="135"/>
      <c r="EN196" s="135"/>
      <c r="EO196" s="135"/>
    </row>
    <row r="197" spans="18:145" x14ac:dyDescent="0.2">
      <c r="R197" s="131"/>
      <c r="S197" s="131"/>
      <c r="T197" s="131"/>
      <c r="U197" s="131"/>
      <c r="V197" s="131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J197" s="135"/>
      <c r="BK197" s="135"/>
      <c r="BL197" s="135"/>
      <c r="BM197" s="135"/>
      <c r="BN197" s="135"/>
      <c r="BO197" s="135"/>
      <c r="BP197" s="135"/>
      <c r="BQ197" s="135"/>
      <c r="BR197" s="135"/>
      <c r="BS197" s="135"/>
      <c r="BT197" s="135"/>
      <c r="BU197" s="135"/>
      <c r="BV197" s="135"/>
      <c r="BW197" s="135"/>
      <c r="BX197" s="135"/>
      <c r="BY197" s="135"/>
      <c r="BZ197" s="135"/>
      <c r="CA197" s="135"/>
      <c r="CB197" s="135"/>
      <c r="CC197" s="135"/>
      <c r="CD197" s="135"/>
      <c r="CE197" s="135"/>
      <c r="CF197" s="135"/>
      <c r="CG197" s="135"/>
      <c r="CH197" s="135"/>
      <c r="CI197" s="135"/>
      <c r="CJ197" s="135"/>
      <c r="CK197" s="135"/>
      <c r="CL197" s="135"/>
      <c r="CM197" s="135"/>
      <c r="CN197" s="135"/>
      <c r="CO197" s="135"/>
      <c r="CP197" s="135"/>
      <c r="CQ197" s="135"/>
      <c r="CR197" s="135"/>
      <c r="CS197" s="135"/>
      <c r="CT197" s="135"/>
      <c r="CU197" s="135"/>
      <c r="CV197" s="135"/>
      <c r="CW197" s="135"/>
      <c r="CX197" s="135"/>
      <c r="CY197" s="135"/>
      <c r="CZ197" s="135"/>
      <c r="DA197" s="135"/>
      <c r="DB197" s="135"/>
      <c r="DC197" s="135"/>
      <c r="DD197" s="135"/>
      <c r="DE197" s="135"/>
      <c r="DF197" s="135"/>
      <c r="DG197" s="135"/>
      <c r="DH197" s="135"/>
      <c r="DI197" s="135"/>
      <c r="DJ197" s="135"/>
      <c r="DK197" s="135"/>
      <c r="DL197" s="135"/>
      <c r="DM197" s="135"/>
      <c r="DN197" s="135"/>
      <c r="DO197" s="135"/>
      <c r="DP197" s="135"/>
      <c r="DQ197" s="135"/>
      <c r="DR197" s="135"/>
      <c r="DS197" s="135"/>
      <c r="DT197" s="135"/>
      <c r="DU197" s="135"/>
      <c r="DV197" s="135"/>
      <c r="DW197" s="135"/>
      <c r="DX197" s="135"/>
      <c r="DY197" s="135"/>
      <c r="DZ197" s="135"/>
      <c r="EA197" s="135"/>
      <c r="EB197" s="135"/>
      <c r="EC197" s="135"/>
      <c r="ED197" s="135"/>
      <c r="EE197" s="135"/>
      <c r="EF197" s="135"/>
      <c r="EG197" s="135"/>
      <c r="EH197" s="135"/>
      <c r="EI197" s="135"/>
      <c r="EJ197" s="135"/>
      <c r="EK197" s="135"/>
      <c r="EL197" s="135"/>
      <c r="EM197" s="135"/>
      <c r="EN197" s="135"/>
      <c r="EO197" s="135"/>
    </row>
    <row r="198" spans="18:145" x14ac:dyDescent="0.2">
      <c r="R198" s="131"/>
      <c r="S198" s="131"/>
      <c r="T198" s="131"/>
      <c r="U198" s="131"/>
      <c r="V198" s="131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  <c r="BI198" s="135"/>
      <c r="BJ198" s="135"/>
      <c r="BK198" s="135"/>
      <c r="BL198" s="135"/>
      <c r="BM198" s="135"/>
      <c r="BN198" s="135"/>
      <c r="BO198" s="135"/>
      <c r="BP198" s="135"/>
      <c r="BQ198" s="135"/>
      <c r="BR198" s="135"/>
      <c r="BS198" s="135"/>
      <c r="BT198" s="135"/>
      <c r="BU198" s="135"/>
      <c r="BV198" s="135"/>
      <c r="BW198" s="135"/>
      <c r="BX198" s="135"/>
      <c r="BY198" s="135"/>
      <c r="BZ198" s="135"/>
      <c r="CA198" s="135"/>
      <c r="CB198" s="135"/>
      <c r="CC198" s="135"/>
      <c r="CD198" s="135"/>
      <c r="CE198" s="135"/>
      <c r="CF198" s="135"/>
      <c r="CG198" s="135"/>
      <c r="CH198" s="135"/>
      <c r="CI198" s="135"/>
      <c r="CJ198" s="135"/>
      <c r="CK198" s="135"/>
      <c r="CL198" s="135"/>
      <c r="CM198" s="135"/>
      <c r="CN198" s="135"/>
      <c r="CO198" s="135"/>
      <c r="CP198" s="135"/>
      <c r="CQ198" s="135"/>
      <c r="CR198" s="135"/>
      <c r="CS198" s="135"/>
      <c r="CT198" s="135"/>
      <c r="CU198" s="135"/>
      <c r="CV198" s="135"/>
      <c r="CW198" s="135"/>
      <c r="CX198" s="135"/>
      <c r="CY198" s="135"/>
      <c r="CZ198" s="135"/>
      <c r="DA198" s="135"/>
      <c r="DB198" s="135"/>
      <c r="DC198" s="135"/>
      <c r="DD198" s="135"/>
      <c r="DE198" s="135"/>
      <c r="DF198" s="135"/>
      <c r="DG198" s="135"/>
      <c r="DH198" s="135"/>
      <c r="DI198" s="135"/>
      <c r="DJ198" s="135"/>
      <c r="DK198" s="135"/>
      <c r="DL198" s="135"/>
      <c r="DM198" s="135"/>
      <c r="DN198" s="135"/>
      <c r="DO198" s="135"/>
      <c r="DP198" s="135"/>
      <c r="DQ198" s="135"/>
      <c r="DR198" s="135"/>
      <c r="DS198" s="135"/>
      <c r="DT198" s="135"/>
      <c r="DU198" s="135"/>
      <c r="DV198" s="135"/>
      <c r="DW198" s="135"/>
      <c r="DX198" s="135"/>
      <c r="DY198" s="135"/>
      <c r="DZ198" s="135"/>
      <c r="EA198" s="135"/>
      <c r="EB198" s="135"/>
      <c r="EC198" s="135"/>
      <c r="ED198" s="135"/>
      <c r="EE198" s="135"/>
      <c r="EF198" s="135"/>
      <c r="EG198" s="135"/>
      <c r="EH198" s="135"/>
      <c r="EI198" s="135"/>
      <c r="EJ198" s="135"/>
      <c r="EK198" s="135"/>
      <c r="EL198" s="135"/>
      <c r="EM198" s="135"/>
      <c r="EN198" s="135"/>
      <c r="EO198" s="135"/>
    </row>
    <row r="199" spans="18:145" x14ac:dyDescent="0.2">
      <c r="R199" s="131"/>
      <c r="S199" s="131"/>
      <c r="T199" s="131"/>
      <c r="U199" s="131"/>
      <c r="V199" s="131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  <c r="BE199" s="135"/>
      <c r="BF199" s="135"/>
      <c r="BG199" s="135"/>
      <c r="BH199" s="135"/>
      <c r="BI199" s="135"/>
      <c r="BJ199" s="135"/>
      <c r="BK199" s="135"/>
      <c r="BL199" s="135"/>
      <c r="BM199" s="135"/>
      <c r="BN199" s="135"/>
      <c r="BO199" s="135"/>
      <c r="BP199" s="135"/>
      <c r="BQ199" s="135"/>
      <c r="BR199" s="135"/>
      <c r="BS199" s="135"/>
      <c r="BT199" s="135"/>
      <c r="BU199" s="135"/>
      <c r="BV199" s="135"/>
      <c r="BW199" s="135"/>
      <c r="BX199" s="135"/>
      <c r="BY199" s="135"/>
      <c r="BZ199" s="135"/>
      <c r="CA199" s="135"/>
      <c r="CB199" s="135"/>
      <c r="CC199" s="135"/>
      <c r="CD199" s="135"/>
      <c r="CE199" s="135"/>
      <c r="CF199" s="135"/>
      <c r="CG199" s="135"/>
      <c r="CH199" s="135"/>
      <c r="CI199" s="135"/>
      <c r="CJ199" s="135"/>
      <c r="CK199" s="135"/>
      <c r="CL199" s="135"/>
      <c r="CM199" s="135"/>
      <c r="CN199" s="135"/>
      <c r="CO199" s="135"/>
      <c r="CP199" s="135"/>
      <c r="CQ199" s="135"/>
      <c r="CR199" s="135"/>
      <c r="CS199" s="135"/>
      <c r="CT199" s="135"/>
      <c r="CU199" s="135"/>
      <c r="CV199" s="135"/>
      <c r="CW199" s="135"/>
      <c r="CX199" s="135"/>
      <c r="CY199" s="135"/>
      <c r="CZ199" s="135"/>
      <c r="DA199" s="135"/>
      <c r="DB199" s="135"/>
      <c r="DC199" s="135"/>
      <c r="DD199" s="135"/>
      <c r="DE199" s="135"/>
      <c r="DF199" s="135"/>
      <c r="DG199" s="135"/>
      <c r="DH199" s="135"/>
      <c r="DI199" s="135"/>
      <c r="DJ199" s="135"/>
      <c r="DK199" s="135"/>
      <c r="DL199" s="135"/>
      <c r="DM199" s="135"/>
      <c r="DN199" s="135"/>
      <c r="DO199" s="135"/>
      <c r="DP199" s="135"/>
      <c r="DQ199" s="135"/>
      <c r="DR199" s="135"/>
      <c r="DS199" s="135"/>
      <c r="DT199" s="135"/>
      <c r="DU199" s="135"/>
      <c r="DV199" s="135"/>
      <c r="DW199" s="135"/>
      <c r="DX199" s="135"/>
      <c r="DY199" s="135"/>
      <c r="DZ199" s="135"/>
      <c r="EA199" s="135"/>
      <c r="EB199" s="135"/>
      <c r="EC199" s="135"/>
      <c r="ED199" s="135"/>
      <c r="EE199" s="135"/>
      <c r="EF199" s="135"/>
      <c r="EG199" s="135"/>
      <c r="EH199" s="135"/>
      <c r="EI199" s="135"/>
      <c r="EJ199" s="135"/>
      <c r="EK199" s="135"/>
      <c r="EL199" s="135"/>
      <c r="EM199" s="135"/>
      <c r="EN199" s="135"/>
      <c r="EO199" s="135"/>
    </row>
    <row r="200" spans="18:145" x14ac:dyDescent="0.2">
      <c r="R200" s="131"/>
      <c r="S200" s="131"/>
      <c r="T200" s="131"/>
      <c r="U200" s="131"/>
      <c r="V200" s="131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5"/>
      <c r="BG200" s="135"/>
      <c r="BH200" s="135"/>
      <c r="BI200" s="135"/>
      <c r="BJ200" s="135"/>
      <c r="BK200" s="135"/>
      <c r="BL200" s="135"/>
      <c r="BM200" s="135"/>
      <c r="BN200" s="135"/>
      <c r="BO200" s="135"/>
      <c r="BP200" s="135"/>
      <c r="BQ200" s="135"/>
      <c r="BR200" s="135"/>
      <c r="BS200" s="135"/>
      <c r="BT200" s="135"/>
      <c r="BU200" s="135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35"/>
      <c r="CM200" s="135"/>
      <c r="CN200" s="135"/>
      <c r="CO200" s="135"/>
      <c r="CP200" s="135"/>
      <c r="CQ200" s="135"/>
      <c r="CR200" s="135"/>
      <c r="CS200" s="135"/>
      <c r="CT200" s="135"/>
      <c r="CU200" s="135"/>
      <c r="CV200" s="135"/>
      <c r="CW200" s="135"/>
      <c r="CX200" s="135"/>
      <c r="CY200" s="135"/>
      <c r="CZ200" s="135"/>
      <c r="DA200" s="135"/>
      <c r="DB200" s="135"/>
      <c r="DC200" s="135"/>
      <c r="DD200" s="135"/>
      <c r="DE200" s="135"/>
      <c r="DF200" s="135"/>
      <c r="DG200" s="135"/>
      <c r="DH200" s="135"/>
      <c r="DI200" s="135"/>
      <c r="DJ200" s="135"/>
      <c r="DK200" s="135"/>
      <c r="DL200" s="135"/>
      <c r="DM200" s="135"/>
      <c r="DN200" s="135"/>
      <c r="DO200" s="135"/>
      <c r="DP200" s="135"/>
      <c r="DQ200" s="135"/>
      <c r="DR200" s="135"/>
      <c r="DS200" s="135"/>
      <c r="DT200" s="135"/>
      <c r="DU200" s="135"/>
      <c r="DV200" s="135"/>
      <c r="DW200" s="135"/>
      <c r="DX200" s="135"/>
      <c r="DY200" s="135"/>
      <c r="DZ200" s="135"/>
      <c r="EA200" s="135"/>
      <c r="EB200" s="135"/>
      <c r="EC200" s="135"/>
      <c r="ED200" s="135"/>
      <c r="EE200" s="135"/>
      <c r="EF200" s="135"/>
      <c r="EG200" s="135"/>
      <c r="EH200" s="135"/>
      <c r="EI200" s="135"/>
      <c r="EJ200" s="135"/>
      <c r="EK200" s="135"/>
      <c r="EL200" s="135"/>
      <c r="EM200" s="135"/>
      <c r="EN200" s="135"/>
      <c r="EO200" s="135"/>
    </row>
    <row r="201" spans="18:145" x14ac:dyDescent="0.2">
      <c r="R201" s="131"/>
      <c r="S201" s="131"/>
      <c r="T201" s="131"/>
      <c r="U201" s="131"/>
      <c r="V201" s="131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5"/>
      <c r="BG201" s="135"/>
      <c r="BH201" s="135"/>
      <c r="BI201" s="135"/>
      <c r="BJ201" s="135"/>
      <c r="BK201" s="135"/>
      <c r="BL201" s="135"/>
      <c r="BM201" s="135"/>
      <c r="BN201" s="135"/>
      <c r="BO201" s="135"/>
      <c r="BP201" s="135"/>
      <c r="BQ201" s="135"/>
      <c r="BR201" s="135"/>
      <c r="BS201" s="135"/>
      <c r="BT201" s="135"/>
      <c r="BU201" s="135"/>
      <c r="BV201" s="135"/>
      <c r="BW201" s="135"/>
      <c r="BX201" s="135"/>
      <c r="BY201" s="135"/>
      <c r="BZ201" s="135"/>
      <c r="CA201" s="135"/>
      <c r="CB201" s="135"/>
      <c r="CC201" s="135"/>
      <c r="CD201" s="135"/>
      <c r="CE201" s="135"/>
      <c r="CF201" s="135"/>
      <c r="CG201" s="135"/>
      <c r="CH201" s="135"/>
      <c r="CI201" s="135"/>
      <c r="CJ201" s="135"/>
      <c r="CK201" s="135"/>
      <c r="CL201" s="135"/>
      <c r="CM201" s="135"/>
      <c r="CN201" s="135"/>
      <c r="CO201" s="135"/>
      <c r="CP201" s="135"/>
      <c r="CQ201" s="135"/>
      <c r="CR201" s="135"/>
      <c r="CS201" s="135"/>
      <c r="CT201" s="135"/>
      <c r="CU201" s="135"/>
      <c r="CV201" s="135"/>
      <c r="CW201" s="135"/>
      <c r="CX201" s="135"/>
      <c r="CY201" s="135"/>
      <c r="CZ201" s="135"/>
      <c r="DA201" s="135"/>
      <c r="DB201" s="135"/>
      <c r="DC201" s="135"/>
      <c r="DD201" s="135"/>
      <c r="DE201" s="135"/>
      <c r="DF201" s="135"/>
      <c r="DG201" s="135"/>
      <c r="DH201" s="135"/>
      <c r="DI201" s="135"/>
      <c r="DJ201" s="135"/>
      <c r="DK201" s="135"/>
      <c r="DL201" s="135"/>
      <c r="DM201" s="135"/>
      <c r="DN201" s="135"/>
      <c r="DO201" s="135"/>
      <c r="DP201" s="135"/>
      <c r="DQ201" s="135"/>
      <c r="DR201" s="135"/>
      <c r="DS201" s="135"/>
      <c r="DT201" s="135"/>
      <c r="DU201" s="135"/>
      <c r="DV201" s="135"/>
      <c r="DW201" s="135"/>
      <c r="DX201" s="135"/>
      <c r="DY201" s="135"/>
      <c r="DZ201" s="135"/>
      <c r="EA201" s="135"/>
      <c r="EB201" s="135"/>
      <c r="EC201" s="135"/>
      <c r="ED201" s="135"/>
      <c r="EE201" s="135"/>
      <c r="EF201" s="135"/>
      <c r="EG201" s="135"/>
      <c r="EH201" s="135"/>
      <c r="EI201" s="135"/>
      <c r="EJ201" s="135"/>
      <c r="EK201" s="135"/>
      <c r="EL201" s="135"/>
      <c r="EM201" s="135"/>
      <c r="EN201" s="135"/>
      <c r="EO201" s="135"/>
    </row>
    <row r="202" spans="18:145" x14ac:dyDescent="0.2"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5"/>
      <c r="BF202" s="135"/>
      <c r="BG202" s="135"/>
      <c r="BH202" s="135"/>
      <c r="BI202" s="135"/>
      <c r="BJ202" s="135"/>
      <c r="BK202" s="135"/>
      <c r="BL202" s="135"/>
      <c r="BM202" s="135"/>
      <c r="BN202" s="135"/>
      <c r="BO202" s="135"/>
      <c r="BP202" s="135"/>
      <c r="BQ202" s="135"/>
      <c r="BR202" s="135"/>
      <c r="BS202" s="135"/>
      <c r="BT202" s="135"/>
      <c r="BU202" s="135"/>
      <c r="BV202" s="135"/>
      <c r="BW202" s="135"/>
      <c r="BX202" s="135"/>
      <c r="BY202" s="135"/>
      <c r="BZ202" s="135"/>
      <c r="CA202" s="135"/>
      <c r="CB202" s="135"/>
      <c r="CC202" s="135"/>
      <c r="CD202" s="135"/>
      <c r="CE202" s="135"/>
      <c r="CF202" s="135"/>
      <c r="CG202" s="135"/>
      <c r="CH202" s="135"/>
      <c r="CI202" s="135"/>
      <c r="CJ202" s="135"/>
      <c r="CK202" s="135"/>
      <c r="CL202" s="135"/>
      <c r="CM202" s="135"/>
      <c r="CN202" s="135"/>
      <c r="CO202" s="135"/>
      <c r="CP202" s="135"/>
      <c r="CQ202" s="135"/>
      <c r="CR202" s="135"/>
      <c r="CS202" s="135"/>
      <c r="CT202" s="135"/>
      <c r="CU202" s="135"/>
      <c r="CV202" s="135"/>
      <c r="CW202" s="135"/>
      <c r="CX202" s="135"/>
      <c r="CY202" s="135"/>
      <c r="CZ202" s="135"/>
      <c r="DA202" s="135"/>
      <c r="DB202" s="135"/>
      <c r="DC202" s="135"/>
      <c r="DD202" s="135"/>
      <c r="DE202" s="135"/>
      <c r="DF202" s="135"/>
      <c r="DG202" s="135"/>
      <c r="DH202" s="135"/>
      <c r="DI202" s="135"/>
      <c r="DJ202" s="135"/>
      <c r="DK202" s="135"/>
      <c r="DL202" s="135"/>
      <c r="DM202" s="135"/>
      <c r="DN202" s="135"/>
      <c r="DO202" s="135"/>
      <c r="DP202" s="135"/>
      <c r="DQ202" s="135"/>
      <c r="DR202" s="135"/>
      <c r="DS202" s="135"/>
      <c r="DT202" s="135"/>
      <c r="DU202" s="135"/>
      <c r="DV202" s="135"/>
      <c r="DW202" s="135"/>
      <c r="DX202" s="135"/>
      <c r="DY202" s="135"/>
      <c r="DZ202" s="135"/>
      <c r="EA202" s="135"/>
      <c r="EB202" s="135"/>
      <c r="EC202" s="135"/>
      <c r="ED202" s="135"/>
      <c r="EE202" s="135"/>
      <c r="EF202" s="135"/>
      <c r="EG202" s="135"/>
      <c r="EH202" s="135"/>
      <c r="EI202" s="135"/>
      <c r="EJ202" s="135"/>
      <c r="EK202" s="135"/>
      <c r="EL202" s="135"/>
      <c r="EM202" s="135"/>
      <c r="EN202" s="135"/>
      <c r="EO202" s="135"/>
    </row>
    <row r="203" spans="18:145" x14ac:dyDescent="0.2"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  <c r="BE203" s="135"/>
      <c r="BF203" s="135"/>
      <c r="BG203" s="135"/>
      <c r="BH203" s="135"/>
      <c r="BI203" s="135"/>
      <c r="BJ203" s="135"/>
      <c r="BK203" s="135"/>
      <c r="BL203" s="135"/>
      <c r="BM203" s="135"/>
      <c r="BN203" s="135"/>
      <c r="BO203" s="135"/>
      <c r="BP203" s="135"/>
      <c r="BQ203" s="135"/>
      <c r="BR203" s="135"/>
      <c r="BS203" s="135"/>
      <c r="BT203" s="135"/>
      <c r="BU203" s="135"/>
      <c r="BV203" s="135"/>
      <c r="BW203" s="135"/>
      <c r="BX203" s="135"/>
      <c r="BY203" s="135"/>
      <c r="BZ203" s="135"/>
      <c r="CA203" s="135"/>
      <c r="CB203" s="135"/>
      <c r="CC203" s="135"/>
      <c r="CD203" s="135"/>
      <c r="CE203" s="135"/>
      <c r="CF203" s="135"/>
      <c r="CG203" s="135"/>
      <c r="CH203" s="135"/>
      <c r="CI203" s="135"/>
      <c r="CJ203" s="135"/>
      <c r="CK203" s="135"/>
      <c r="CL203" s="135"/>
      <c r="CM203" s="135"/>
      <c r="CN203" s="135"/>
      <c r="CO203" s="135"/>
      <c r="CP203" s="135"/>
      <c r="CQ203" s="135"/>
      <c r="CR203" s="135"/>
      <c r="CS203" s="135"/>
      <c r="CT203" s="135"/>
      <c r="CU203" s="135"/>
      <c r="CV203" s="135"/>
      <c r="CW203" s="135"/>
      <c r="CX203" s="135"/>
      <c r="CY203" s="135"/>
      <c r="CZ203" s="135"/>
      <c r="DA203" s="135"/>
      <c r="DB203" s="135"/>
      <c r="DC203" s="135"/>
      <c r="DD203" s="135"/>
      <c r="DE203" s="135"/>
      <c r="DF203" s="135"/>
      <c r="DG203" s="135"/>
      <c r="DH203" s="135"/>
      <c r="DI203" s="135"/>
      <c r="DJ203" s="135"/>
      <c r="DK203" s="135"/>
      <c r="DL203" s="135"/>
      <c r="DM203" s="135"/>
      <c r="DN203" s="135"/>
      <c r="DO203" s="135"/>
      <c r="DP203" s="135"/>
      <c r="DQ203" s="135"/>
      <c r="DR203" s="135"/>
      <c r="DS203" s="135"/>
      <c r="DT203" s="135"/>
      <c r="DU203" s="135"/>
      <c r="DV203" s="135"/>
      <c r="DW203" s="135"/>
      <c r="DX203" s="135"/>
      <c r="DY203" s="135"/>
      <c r="DZ203" s="135"/>
      <c r="EA203" s="135"/>
      <c r="EB203" s="135"/>
      <c r="EC203" s="135"/>
      <c r="ED203" s="135"/>
      <c r="EE203" s="135"/>
      <c r="EF203" s="135"/>
      <c r="EG203" s="135"/>
      <c r="EH203" s="135"/>
      <c r="EI203" s="135"/>
      <c r="EJ203" s="135"/>
      <c r="EK203" s="135"/>
      <c r="EL203" s="135"/>
      <c r="EM203" s="135"/>
      <c r="EN203" s="135"/>
      <c r="EO203" s="135"/>
    </row>
    <row r="204" spans="18:145" x14ac:dyDescent="0.2"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5"/>
      <c r="BD204" s="135"/>
      <c r="BE204" s="135"/>
      <c r="BF204" s="135"/>
      <c r="BG204" s="135"/>
      <c r="BH204" s="135"/>
      <c r="BI204" s="135"/>
      <c r="BJ204" s="135"/>
      <c r="BK204" s="135"/>
      <c r="BL204" s="135"/>
      <c r="BM204" s="135"/>
      <c r="BN204" s="135"/>
      <c r="BO204" s="135"/>
      <c r="BP204" s="135"/>
      <c r="BQ204" s="135"/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  <c r="DZ204" s="135"/>
      <c r="EA204" s="135"/>
      <c r="EB204" s="135"/>
      <c r="EC204" s="135"/>
      <c r="ED204" s="135"/>
      <c r="EE204" s="135"/>
      <c r="EF204" s="135"/>
      <c r="EG204" s="135"/>
      <c r="EH204" s="135"/>
      <c r="EI204" s="135"/>
      <c r="EJ204" s="135"/>
      <c r="EK204" s="135"/>
      <c r="EL204" s="135"/>
      <c r="EM204" s="135"/>
      <c r="EN204" s="135"/>
      <c r="EO204" s="135"/>
    </row>
  </sheetData>
  <sheetProtection selectLockedCells="1"/>
  <mergeCells count="34"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H13:I13"/>
    <mergeCell ref="J13:K13"/>
    <mergeCell ref="L13:M13"/>
    <mergeCell ref="N13:O13"/>
    <mergeCell ref="P13:Q13"/>
    <mergeCell ref="H14:I14"/>
    <mergeCell ref="J14:K14"/>
    <mergeCell ref="L14:M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69"/>
  <sheetViews>
    <sheetView showGridLines="0" tabSelected="1" zoomScaleNormal="100" zoomScaleSheetLayoutView="130" workbookViewId="0">
      <selection activeCell="O19" sqref="O19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3" width="12.28515625" style="1" hidden="1" customWidth="1"/>
    <col min="24" max="24" width="11.42578125" style="1" customWidth="1"/>
    <col min="25" max="26" width="11.7109375" style="1" bestFit="1" customWidth="1"/>
    <col min="27" max="16384" width="11.42578125" style="1"/>
  </cols>
  <sheetData>
    <row r="1" spans="3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3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3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3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3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3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3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3:143" ht="15.75" x14ac:dyDescent="0.25">
      <c r="G8" s="137" t="s">
        <v>48</v>
      </c>
      <c r="H8" s="138"/>
      <c r="I8" s="138"/>
      <c r="J8" s="138"/>
      <c r="K8" s="138"/>
      <c r="L8" s="138"/>
      <c r="M8" s="138"/>
      <c r="N8" s="138"/>
      <c r="O8" s="138"/>
      <c r="P8" s="139"/>
      <c r="Q8" s="140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3:143" x14ac:dyDescent="0.2">
      <c r="M9" s="7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3:143" ht="12.75" customHeight="1" x14ac:dyDescent="0.2">
      <c r="G10" s="8" t="s">
        <v>0</v>
      </c>
      <c r="H10" s="9">
        <v>44953</v>
      </c>
      <c r="I10" s="9"/>
      <c r="J10" s="11" t="s">
        <v>1</v>
      </c>
      <c r="K10" s="12"/>
      <c r="L10" s="13">
        <f>XIRR(O26:O30,E26:E30)</f>
        <v>2.4958416819572445E-2</v>
      </c>
      <c r="M10" s="14"/>
      <c r="N10" s="12" t="s">
        <v>2</v>
      </c>
      <c r="O10" s="12"/>
      <c r="P10" s="13" t="s">
        <v>3</v>
      </c>
      <c r="Q10" s="14"/>
      <c r="R10" s="1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3:143" ht="12.75" customHeight="1" x14ac:dyDescent="0.2">
      <c r="G11" s="16" t="s">
        <v>4</v>
      </c>
      <c r="H11" s="17">
        <f>F30</f>
        <v>45684</v>
      </c>
      <c r="I11" s="17"/>
      <c r="J11" s="19" t="s">
        <v>37</v>
      </c>
      <c r="K11" s="20"/>
      <c r="L11" s="21">
        <f>NOMINAL(L10,2)</f>
        <v>2.4804599777047631E-2</v>
      </c>
      <c r="M11" s="22"/>
      <c r="N11" s="20" t="s">
        <v>5</v>
      </c>
      <c r="O11" s="20"/>
      <c r="P11" s="21">
        <v>0.01</v>
      </c>
      <c r="Q11" s="23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3:143" ht="12.75" customHeight="1" x14ac:dyDescent="0.2">
      <c r="C12" s="24"/>
      <c r="D12" s="24"/>
      <c r="G12" s="16" t="s">
        <v>5</v>
      </c>
      <c r="H12" s="21" t="s">
        <v>6</v>
      </c>
      <c r="I12" s="21"/>
      <c r="J12" s="127" t="s">
        <v>9</v>
      </c>
      <c r="K12" s="128"/>
      <c r="L12" s="125">
        <f>W41</f>
        <v>17.773617237375881</v>
      </c>
      <c r="M12" s="126"/>
      <c r="N12" s="20" t="s">
        <v>7</v>
      </c>
      <c r="O12" s="20"/>
      <c r="P12" s="25">
        <v>1089057</v>
      </c>
      <c r="Q12" s="26"/>
      <c r="S12" s="27"/>
      <c r="U12" s="28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3:143" ht="12.75" customHeight="1" x14ac:dyDescent="0.2">
      <c r="G13" s="29" t="s">
        <v>8</v>
      </c>
      <c r="H13" s="30">
        <v>183.64500000000001</v>
      </c>
      <c r="I13" s="30"/>
      <c r="J13" s="127" t="s">
        <v>12</v>
      </c>
      <c r="K13" s="128"/>
      <c r="L13" s="122">
        <v>24</v>
      </c>
      <c r="M13" s="123"/>
      <c r="N13" s="20" t="s">
        <v>10</v>
      </c>
      <c r="O13" s="20"/>
      <c r="P13" s="31">
        <v>0.97799999999999998</v>
      </c>
      <c r="Q13" s="32"/>
      <c r="S13" s="27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3:143" ht="12.75" customHeight="1" x14ac:dyDescent="0.2">
      <c r="G14" s="33" t="s">
        <v>11</v>
      </c>
      <c r="H14" s="34">
        <f>+$H$10</f>
        <v>44953</v>
      </c>
      <c r="I14" s="34"/>
      <c r="J14" s="124"/>
      <c r="K14" s="234" t="s">
        <v>42</v>
      </c>
      <c r="L14" s="235" t="s">
        <v>46</v>
      </c>
      <c r="M14" s="236"/>
      <c r="N14" s="36" t="s">
        <v>13</v>
      </c>
      <c r="O14" s="36"/>
      <c r="P14" s="37">
        <f>+P12*H13</f>
        <v>199999872.76500002</v>
      </c>
      <c r="Q14" s="38"/>
      <c r="S14" s="27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3:143" x14ac:dyDescent="0.2">
      <c r="H15" s="39"/>
      <c r="I15" s="40"/>
      <c r="J15" s="40"/>
      <c r="M15" s="41"/>
      <c r="N15" s="42"/>
      <c r="S15" s="27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3:143" x14ac:dyDescent="0.2">
      <c r="J16" s="43" t="s">
        <v>14</v>
      </c>
      <c r="K16" s="44" t="s">
        <v>15</v>
      </c>
      <c r="L16" s="45" t="s">
        <v>16</v>
      </c>
      <c r="M16" s="46" t="s">
        <v>17</v>
      </c>
      <c r="N16" s="42"/>
      <c r="S16" s="27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2:143" ht="12.75" customHeight="1" x14ac:dyDescent="0.2">
      <c r="J17" s="47">
        <f>+G27</f>
        <v>45134</v>
      </c>
      <c r="K17" s="112">
        <f>+$P$12*L27/100</f>
        <v>0</v>
      </c>
      <c r="L17" s="114">
        <f>+$P$12*K27/100</f>
        <v>5400.5292328767127</v>
      </c>
      <c r="M17" s="253">
        <f>SUM(K17:L17)</f>
        <v>5400.5292328767127</v>
      </c>
      <c r="N17" s="42"/>
      <c r="O17" s="121"/>
      <c r="S17" s="27"/>
      <c r="W17" s="7"/>
      <c r="X17" s="116"/>
      <c r="Y17" s="117"/>
      <c r="Z17" s="116"/>
      <c r="AA17" s="116"/>
      <c r="AB17" s="116"/>
      <c r="AC17" s="116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2:143" ht="12.75" customHeight="1" x14ac:dyDescent="0.2">
      <c r="J18" s="47">
        <f t="shared" ref="J18:J20" si="0">+G28</f>
        <v>45318</v>
      </c>
      <c r="K18" s="112">
        <f>+$P$12*L28/100</f>
        <v>326717.09999999998</v>
      </c>
      <c r="L18" s="112">
        <f>+$P$12*K28/100</f>
        <v>5490.0407671232879</v>
      </c>
      <c r="M18" s="254">
        <f t="shared" ref="M18:M20" si="1">SUM(K18:L18)</f>
        <v>332207.14076712326</v>
      </c>
      <c r="N18" s="42"/>
      <c r="O18" s="48"/>
      <c r="S18" s="27"/>
      <c r="W18" s="7"/>
      <c r="X18" s="116"/>
      <c r="Y18" s="117"/>
      <c r="Z18" s="116"/>
      <c r="AA18" s="116"/>
      <c r="AB18" s="116"/>
      <c r="AC18" s="116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2:143" ht="12.75" customHeight="1" x14ac:dyDescent="0.2">
      <c r="J19" s="47">
        <f t="shared" si="0"/>
        <v>45500</v>
      </c>
      <c r="K19" s="112">
        <f>+$P$12*L29/100</f>
        <v>381169.95</v>
      </c>
      <c r="L19" s="112">
        <f>+$P$12*K29/100</f>
        <v>3801.2564876712336</v>
      </c>
      <c r="M19" s="254">
        <f t="shared" si="1"/>
        <v>384971.20648767124</v>
      </c>
      <c r="N19" s="42"/>
      <c r="P19" s="49"/>
      <c r="S19" s="27"/>
      <c r="W19" s="7"/>
      <c r="X19" s="116"/>
      <c r="Y19" s="117"/>
      <c r="Z19" s="116"/>
      <c r="AA19" s="116"/>
      <c r="AB19" s="116"/>
      <c r="AC19" s="116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2:143" ht="12.75" customHeight="1" x14ac:dyDescent="0.2">
      <c r="J20" s="47">
        <f t="shared" si="0"/>
        <v>45684</v>
      </c>
      <c r="K20" s="112">
        <f>+$P$12*L30/100</f>
        <v>381169.95</v>
      </c>
      <c r="L20" s="115">
        <f>+$P$12*K30/100</f>
        <v>1921.5142684931509</v>
      </c>
      <c r="M20" s="255">
        <f t="shared" si="1"/>
        <v>383091.46426849318</v>
      </c>
      <c r="N20" s="42"/>
      <c r="P20" s="49"/>
      <c r="W20" s="7"/>
      <c r="X20" s="116"/>
      <c r="Y20" s="117"/>
      <c r="Z20" s="116"/>
      <c r="AA20" s="116"/>
      <c r="AB20" s="116"/>
      <c r="AC20" s="116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2:143" ht="12.75" customHeight="1" x14ac:dyDescent="0.2">
      <c r="J21" s="50" t="s">
        <v>17</v>
      </c>
      <c r="K21" s="113">
        <f>SUM(K17:K20)</f>
        <v>1089057</v>
      </c>
      <c r="L21" s="111">
        <f>SUM(L17:L20)</f>
        <v>16613.340756164383</v>
      </c>
      <c r="M21" s="256">
        <f>SUM(K21:L21)</f>
        <v>1105670.3407561644</v>
      </c>
      <c r="N21" s="42"/>
      <c r="W21" s="7"/>
      <c r="X21" s="116"/>
      <c r="Y21" s="117"/>
      <c r="Z21" s="116"/>
      <c r="AA21" s="116"/>
      <c r="AB21" s="116"/>
      <c r="AC21" s="116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2:143" x14ac:dyDescent="0.2">
      <c r="H22" s="51"/>
      <c r="I22" s="40"/>
      <c r="J22" s="40"/>
      <c r="M22" s="41"/>
      <c r="N22" s="42"/>
      <c r="W22" s="7"/>
      <c r="X22" s="7"/>
      <c r="Y22" s="118"/>
      <c r="Z22" s="7"/>
      <c r="AA22" s="7"/>
      <c r="AB22" s="7"/>
      <c r="AC22" s="116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2:143" ht="14.25" customHeight="1" x14ac:dyDescent="0.2">
      <c r="G23" s="52" t="s">
        <v>18</v>
      </c>
      <c r="H23" s="53" t="s">
        <v>19</v>
      </c>
      <c r="I23" s="53" t="s">
        <v>20</v>
      </c>
      <c r="J23" s="53" t="s">
        <v>21</v>
      </c>
      <c r="K23" s="54" t="s">
        <v>22</v>
      </c>
      <c r="L23" s="54" t="s">
        <v>23</v>
      </c>
      <c r="M23" s="54" t="s">
        <v>24</v>
      </c>
      <c r="N23" s="55" t="s">
        <v>25</v>
      </c>
      <c r="O23" s="56" t="s">
        <v>26</v>
      </c>
      <c r="R23" s="57" t="s">
        <v>27</v>
      </c>
      <c r="S23" s="57" t="s">
        <v>28</v>
      </c>
      <c r="T23" s="57" t="s">
        <v>29</v>
      </c>
      <c r="U23" s="57" t="s">
        <v>30</v>
      </c>
      <c r="V23" s="57" t="s">
        <v>31</v>
      </c>
      <c r="W23" s="7"/>
      <c r="X23" s="7"/>
      <c r="Y23" s="7"/>
      <c r="Z23" s="7"/>
      <c r="AA23" s="7"/>
      <c r="AB23" s="7"/>
      <c r="AC23" s="116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2:143" x14ac:dyDescent="0.2">
      <c r="G24" s="58"/>
      <c r="H24" s="59"/>
      <c r="I24" s="59"/>
      <c r="J24" s="59"/>
      <c r="K24" s="60"/>
      <c r="L24" s="60"/>
      <c r="M24" s="60"/>
      <c r="N24" s="61"/>
      <c r="O24" s="62"/>
      <c r="R24" s="63"/>
      <c r="S24" s="250">
        <f>+L10</f>
        <v>2.4958416819572445E-2</v>
      </c>
      <c r="W24" s="7"/>
      <c r="X24" s="7"/>
      <c r="Y24" s="7"/>
      <c r="Z24" s="7"/>
      <c r="AA24" s="7"/>
      <c r="AB24" s="7"/>
      <c r="AC24" s="116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2:143" x14ac:dyDescent="0.2">
      <c r="B25" s="1" t="s">
        <v>32</v>
      </c>
      <c r="C25" s="65" t="s">
        <v>33</v>
      </c>
      <c r="D25" s="65" t="s">
        <v>34</v>
      </c>
      <c r="G25" s="66"/>
      <c r="H25" s="67"/>
      <c r="I25" s="67"/>
      <c r="J25" s="68">
        <f>+J26</f>
        <v>0.97799999999999998</v>
      </c>
      <c r="K25" s="69"/>
      <c r="L25" s="69"/>
      <c r="M25" s="70">
        <f>+M26</f>
        <v>100</v>
      </c>
      <c r="N25" s="71"/>
      <c r="O25" s="72"/>
      <c r="R25" s="63"/>
      <c r="S25" s="64"/>
      <c r="W25" s="7"/>
      <c r="X25" s="7"/>
      <c r="Y25" s="7"/>
      <c r="Z25" s="7"/>
      <c r="AA25" s="7"/>
      <c r="AB25" s="7"/>
      <c r="AC25" s="116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2:143" s="84" customFormat="1" ht="12.75" customHeight="1" x14ac:dyDescent="0.2">
      <c r="B26" s="73">
        <f>+H10</f>
        <v>44953</v>
      </c>
      <c r="C26" s="74"/>
      <c r="D26" s="74"/>
      <c r="E26" s="75">
        <f>+H14</f>
        <v>44953</v>
      </c>
      <c r="F26" s="76">
        <f>+H10</f>
        <v>44953</v>
      </c>
      <c r="G26" s="77">
        <f>+F26</f>
        <v>44953</v>
      </c>
      <c r="H26" s="78"/>
      <c r="I26" s="78"/>
      <c r="J26" s="79">
        <f>+$P$13</f>
        <v>0.97799999999999998</v>
      </c>
      <c r="K26" s="78"/>
      <c r="L26" s="78"/>
      <c r="M26" s="80">
        <v>100</v>
      </c>
      <c r="N26" s="80">
        <f>-P13*100</f>
        <v>-97.8</v>
      </c>
      <c r="O26" s="81">
        <f>-(P12*P13)</f>
        <v>-1065097.746</v>
      </c>
      <c r="P26" s="1"/>
      <c r="Q26" s="1"/>
      <c r="R26" s="129">
        <f t="shared" ref="R26:R31" si="2">I26/365</f>
        <v>0</v>
      </c>
      <c r="S26" s="129">
        <f t="shared" ref="S26:S31" si="3">1/(1+$L$10)^(I26/365)</f>
        <v>1</v>
      </c>
      <c r="T26" s="130">
        <f t="shared" ref="T26:T30" si="4">+N26</f>
        <v>-97.8</v>
      </c>
      <c r="U26" s="130">
        <f t="shared" ref="U26:U30" si="5">+T26*S26</f>
        <v>-97.8</v>
      </c>
      <c r="V26" s="130">
        <f t="shared" ref="V26" si="6">+U26*R26</f>
        <v>0</v>
      </c>
      <c r="W26" s="119"/>
      <c r="X26" s="119"/>
      <c r="Y26" s="119"/>
      <c r="Z26" s="119"/>
      <c r="AA26" s="119"/>
      <c r="AB26" s="119"/>
      <c r="AC26" s="120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</row>
    <row r="27" spans="2:143" s="84" customFormat="1" ht="12.75" customHeight="1" x14ac:dyDescent="0.2">
      <c r="B27" s="73">
        <v>45134</v>
      </c>
      <c r="C27" s="74">
        <f t="shared" ref="C27:C30" si="7">+B27-B26</f>
        <v>181</v>
      </c>
      <c r="D27" s="85">
        <f>+ROUND(C27/30.5,0)</f>
        <v>6</v>
      </c>
      <c r="E27" s="75">
        <f t="shared" ref="E27:E30" si="8">+G27</f>
        <v>45134</v>
      </c>
      <c r="F27" s="76">
        <f t="shared" ref="F27:F30" si="9">+F26+C27</f>
        <v>45134</v>
      </c>
      <c r="G27" s="86">
        <f t="shared" ref="G27:G30" si="10">+F27</f>
        <v>45134</v>
      </c>
      <c r="H27" s="87">
        <f t="shared" ref="H27:H30" si="11">+F27-F26</f>
        <v>181</v>
      </c>
      <c r="I27" s="87">
        <f t="shared" ref="I27:I30" si="12">+IF(G27-$H$14&lt;0,0,G27-$H$14)</f>
        <v>181</v>
      </c>
      <c r="J27" s="88">
        <f>+$P$11</f>
        <v>0.01</v>
      </c>
      <c r="K27" s="89">
        <f t="shared" ref="K27:K30" si="13">+J27/365*H27*M26</f>
        <v>0.49589041095890413</v>
      </c>
      <c r="L27" s="90">
        <v>0</v>
      </c>
      <c r="M27" s="90">
        <f t="shared" ref="M27:M30" si="14">+M26-L27</f>
        <v>100</v>
      </c>
      <c r="N27" s="90">
        <f t="shared" ref="N27:N30" si="15">+IF(G27&gt;$H$14,K27+L27,0)</f>
        <v>0.49589041095890413</v>
      </c>
      <c r="O27" s="91">
        <f>+N27*$P$12/100</f>
        <v>5400.5292328767127</v>
      </c>
      <c r="P27" s="110"/>
      <c r="Q27" s="1"/>
      <c r="R27" s="129">
        <f t="shared" si="2"/>
        <v>0.49589041095890413</v>
      </c>
      <c r="S27" s="129">
        <f t="shared" si="3"/>
        <v>0.98784970659105142</v>
      </c>
      <c r="T27" s="130">
        <f t="shared" si="4"/>
        <v>0.49589041095890413</v>
      </c>
      <c r="U27" s="130">
        <f t="shared" si="5"/>
        <v>0.48986519696706937</v>
      </c>
      <c r="V27" s="130">
        <f>+U27*R27</f>
        <v>0.24291945383846456</v>
      </c>
      <c r="W27" s="118"/>
      <c r="X27" s="118"/>
      <c r="Y27" s="118"/>
      <c r="Z27" s="118"/>
      <c r="AA27" s="118"/>
      <c r="AB27" s="119"/>
      <c r="AC27" s="120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</row>
    <row r="28" spans="2:143" s="84" customFormat="1" ht="12.75" customHeight="1" x14ac:dyDescent="0.2">
      <c r="B28" s="73">
        <v>45318</v>
      </c>
      <c r="C28" s="74">
        <f t="shared" si="7"/>
        <v>184</v>
      </c>
      <c r="D28" s="85">
        <f t="shared" ref="D28:D30" si="16">+ROUND(C28/30.5,0)</f>
        <v>6</v>
      </c>
      <c r="E28" s="75">
        <f t="shared" si="8"/>
        <v>45318</v>
      </c>
      <c r="F28" s="76">
        <f t="shared" si="9"/>
        <v>45318</v>
      </c>
      <c r="G28" s="86">
        <f t="shared" si="10"/>
        <v>45318</v>
      </c>
      <c r="H28" s="87">
        <f t="shared" si="11"/>
        <v>184</v>
      </c>
      <c r="I28" s="87">
        <f t="shared" si="12"/>
        <v>365</v>
      </c>
      <c r="J28" s="88">
        <f>+$P$11</f>
        <v>0.01</v>
      </c>
      <c r="K28" s="89">
        <f t="shared" si="13"/>
        <v>0.50410958904109593</v>
      </c>
      <c r="L28" s="90">
        <v>30</v>
      </c>
      <c r="M28" s="90">
        <f t="shared" si="14"/>
        <v>70</v>
      </c>
      <c r="N28" s="90">
        <f t="shared" si="15"/>
        <v>30.504109589041096</v>
      </c>
      <c r="O28" s="91">
        <f>+N28*$P$12/100</f>
        <v>332207.14076712332</v>
      </c>
      <c r="P28" s="110"/>
      <c r="Q28" s="1"/>
      <c r="R28" s="129">
        <f t="shared" si="2"/>
        <v>1</v>
      </c>
      <c r="S28" s="129">
        <f t="shared" si="3"/>
        <v>0.97564933717309432</v>
      </c>
      <c r="T28" s="130">
        <f t="shared" si="4"/>
        <v>30.504109589041096</v>
      </c>
      <c r="U28" s="130">
        <f t="shared" si="5"/>
        <v>29.761314301603377</v>
      </c>
      <c r="V28" s="130">
        <f t="shared" ref="V28:V30" si="17">+U28*R28</f>
        <v>29.761314301603377</v>
      </c>
      <c r="W28" s="119"/>
      <c r="X28" s="119"/>
      <c r="Y28" s="119"/>
      <c r="Z28" s="119"/>
      <c r="AA28" s="119"/>
      <c r="AB28" s="119"/>
      <c r="AC28" s="120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</row>
    <row r="29" spans="2:143" s="84" customFormat="1" ht="12.75" customHeight="1" x14ac:dyDescent="0.2">
      <c r="B29" s="73">
        <v>45500</v>
      </c>
      <c r="C29" s="74">
        <f t="shared" si="7"/>
        <v>182</v>
      </c>
      <c r="D29" s="85">
        <f t="shared" si="16"/>
        <v>6</v>
      </c>
      <c r="E29" s="75">
        <f t="shared" si="8"/>
        <v>45500</v>
      </c>
      <c r="F29" s="76">
        <f t="shared" si="9"/>
        <v>45500</v>
      </c>
      <c r="G29" s="86">
        <f t="shared" si="10"/>
        <v>45500</v>
      </c>
      <c r="H29" s="87">
        <f t="shared" si="11"/>
        <v>182</v>
      </c>
      <c r="I29" s="87">
        <f t="shared" si="12"/>
        <v>547</v>
      </c>
      <c r="J29" s="88">
        <f>+$P$11</f>
        <v>0.01</v>
      </c>
      <c r="K29" s="89">
        <f t="shared" si="13"/>
        <v>0.34904109589041099</v>
      </c>
      <c r="L29" s="90">
        <v>35</v>
      </c>
      <c r="M29" s="90">
        <f t="shared" si="14"/>
        <v>35</v>
      </c>
      <c r="N29" s="90">
        <f t="shared" si="15"/>
        <v>35.349041095890414</v>
      </c>
      <c r="O29" s="91">
        <f>+N29*$P$12/100</f>
        <v>384971.2064876713</v>
      </c>
      <c r="P29" s="110"/>
      <c r="Q29" s="1"/>
      <c r="R29" s="129">
        <f t="shared" si="2"/>
        <v>1.4986301369863013</v>
      </c>
      <c r="S29" s="129">
        <f t="shared" si="3"/>
        <v>0.96372981910307332</v>
      </c>
      <c r="T29" s="130">
        <f t="shared" si="4"/>
        <v>35.349041095890414</v>
      </c>
      <c r="U29" s="130">
        <f t="shared" si="5"/>
        <v>34.066924980809574</v>
      </c>
      <c r="V29" s="130">
        <f t="shared" si="17"/>
        <v>51.053720450692701</v>
      </c>
      <c r="W29" s="119"/>
      <c r="X29" s="119"/>
      <c r="Y29" s="119"/>
      <c r="Z29" s="119"/>
      <c r="AA29" s="119"/>
      <c r="AB29" s="119"/>
      <c r="AC29" s="120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</row>
    <row r="30" spans="2:143" s="84" customFormat="1" ht="12.75" customHeight="1" x14ac:dyDescent="0.2">
      <c r="B30" s="73">
        <v>45684</v>
      </c>
      <c r="C30" s="74">
        <f t="shared" si="7"/>
        <v>184</v>
      </c>
      <c r="D30" s="85">
        <f t="shared" si="16"/>
        <v>6</v>
      </c>
      <c r="E30" s="75">
        <f t="shared" si="8"/>
        <v>45684</v>
      </c>
      <c r="F30" s="76">
        <f t="shared" si="9"/>
        <v>45684</v>
      </c>
      <c r="G30" s="92">
        <f t="shared" si="10"/>
        <v>45684</v>
      </c>
      <c r="H30" s="93">
        <f t="shared" si="11"/>
        <v>184</v>
      </c>
      <c r="I30" s="93">
        <f t="shared" si="12"/>
        <v>731</v>
      </c>
      <c r="J30" s="94">
        <f>+$P$11</f>
        <v>0.01</v>
      </c>
      <c r="K30" s="95">
        <f t="shared" si="13"/>
        <v>0.17643835616438358</v>
      </c>
      <c r="L30" s="96">
        <v>35</v>
      </c>
      <c r="M30" s="96">
        <f t="shared" si="14"/>
        <v>0</v>
      </c>
      <c r="N30" s="96">
        <f t="shared" si="15"/>
        <v>35.176438356164383</v>
      </c>
      <c r="O30" s="97">
        <f>+N30*$P$12/100</f>
        <v>383091.46426849312</v>
      </c>
      <c r="P30" s="110"/>
      <c r="Q30" s="1"/>
      <c r="R30" s="129">
        <f t="shared" si="2"/>
        <v>2.0027397260273974</v>
      </c>
      <c r="S30" s="129">
        <f t="shared" si="3"/>
        <v>0.95182734068585184</v>
      </c>
      <c r="T30" s="130">
        <f t="shared" si="4"/>
        <v>35.176438356164383</v>
      </c>
      <c r="U30" s="130">
        <f t="shared" si="5"/>
        <v>33.481895775347745</v>
      </c>
      <c r="V30" s="130">
        <f t="shared" si="17"/>
        <v>67.055522771997815</v>
      </c>
      <c r="W30" s="7"/>
      <c r="X30" s="7"/>
      <c r="Y30" s="7"/>
      <c r="Z30" s="7"/>
      <c r="AA30" s="7"/>
      <c r="AB30" s="7"/>
      <c r="AC30" s="120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</row>
    <row r="31" spans="2:143" ht="12.75" customHeight="1" x14ac:dyDescent="0.2">
      <c r="D31" s="98">
        <f>SUM(D27:D30)</f>
        <v>24</v>
      </c>
      <c r="G31" s="99"/>
      <c r="H31" s="100"/>
      <c r="I31" s="101"/>
      <c r="J31" s="88"/>
      <c r="K31" s="102"/>
      <c r="L31" s="103"/>
      <c r="M31" s="101"/>
      <c r="N31" s="101"/>
      <c r="O31" s="104"/>
      <c r="R31" s="1">
        <f t="shared" si="2"/>
        <v>0</v>
      </c>
      <c r="S31" s="1">
        <f t="shared" si="3"/>
        <v>1</v>
      </c>
      <c r="T31" s="82"/>
      <c r="U31" s="1"/>
      <c r="V31" s="1"/>
      <c r="W31" s="7"/>
      <c r="X31" s="7"/>
      <c r="Y31" s="7"/>
      <c r="Z31" s="7"/>
      <c r="AA31" s="7"/>
      <c r="AB31" s="7"/>
      <c r="AC31" s="116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2:143" x14ac:dyDescent="0.2">
      <c r="G32" s="105"/>
      <c r="H32" s="100"/>
      <c r="I32" s="100"/>
      <c r="J32" s="100"/>
      <c r="K32" s="100"/>
      <c r="L32" s="106">
        <f>SUM(L27:L30)</f>
        <v>100</v>
      </c>
      <c r="M32" s="101"/>
      <c r="N32" s="101"/>
      <c r="O32" s="107">
        <f>SUM(O26:O30)</f>
        <v>40572.594756164297</v>
      </c>
      <c r="R32" s="108"/>
      <c r="S32" s="108"/>
      <c r="T32" s="82"/>
      <c r="U32" s="82">
        <f>SUM(U27:U30)</f>
        <v>97.800000254727763</v>
      </c>
      <c r="V32" s="82">
        <f>SUM(V27:V30)</f>
        <v>148.11347697813235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8:143" x14ac:dyDescent="0.2"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8:143" x14ac:dyDescent="0.2">
      <c r="R34" s="1"/>
      <c r="S34" s="1"/>
      <c r="T34" s="1"/>
      <c r="U34" s="1"/>
      <c r="V34" s="1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</row>
    <row r="35" spans="8:143" x14ac:dyDescent="0.2">
      <c r="R35" s="1"/>
      <c r="S35" s="1"/>
      <c r="T35" s="1"/>
      <c r="U35" s="1"/>
      <c r="V35" s="1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</row>
    <row r="36" spans="8:143" x14ac:dyDescent="0.2">
      <c r="R36" s="1"/>
      <c r="S36" s="1"/>
      <c r="T36" s="1"/>
      <c r="U36" s="249">
        <f>O27</f>
        <v>5400.5292328767127</v>
      </c>
      <c r="V36" s="251">
        <f>U36/(1+$S$24)^R27</f>
        <v>5334.9112181336568</v>
      </c>
      <c r="W36" s="252">
        <f>V36*R27</f>
        <v>2645.5313163895671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</row>
    <row r="37" spans="8:143" x14ac:dyDescent="0.2">
      <c r="R37" s="1"/>
      <c r="S37" s="1"/>
      <c r="T37" s="1"/>
      <c r="U37" s="249">
        <f t="shared" ref="U37:U40" si="18">O28</f>
        <v>332207.14076712332</v>
      </c>
      <c r="V37" s="251">
        <f t="shared" ref="V37:V39" si="19">U37/(1+$S$24)^R28</f>
        <v>324117.67669361271</v>
      </c>
      <c r="W37" s="252">
        <f t="shared" ref="W37:W39" si="20">V37*R28</f>
        <v>324117.67669361271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</row>
    <row r="38" spans="8:143" ht="9.75" customHeight="1" x14ac:dyDescent="0.2">
      <c r="R38" s="1"/>
      <c r="S38" s="1"/>
      <c r="T38" s="1"/>
      <c r="U38" s="249">
        <f t="shared" si="18"/>
        <v>384971.2064876713</v>
      </c>
      <c r="V38" s="251">
        <f t="shared" si="19"/>
        <v>371008.23118825536</v>
      </c>
      <c r="W38" s="252">
        <f t="shared" si="20"/>
        <v>556004.11632870045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</row>
    <row r="39" spans="8:143" x14ac:dyDescent="0.2">
      <c r="R39" s="1"/>
      <c r="S39" s="1"/>
      <c r="T39" s="1"/>
      <c r="U39" s="249">
        <f t="shared" si="18"/>
        <v>383091.46426849312</v>
      </c>
      <c r="V39" s="251">
        <f t="shared" si="19"/>
        <v>364636.92967412883</v>
      </c>
      <c r="W39" s="252">
        <f t="shared" si="20"/>
        <v>730272.86463503609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</row>
    <row r="40" spans="8:143" x14ac:dyDescent="0.2">
      <c r="R40" s="1"/>
      <c r="S40" s="1"/>
      <c r="T40" s="1"/>
      <c r="U40" s="249"/>
      <c r="V40" s="1"/>
      <c r="W40" s="1">
        <f>(SUM(W36:W39)/K21)</f>
        <v>1.4811347697813235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8:143" x14ac:dyDescent="0.2">
      <c r="R41" s="1"/>
      <c r="S41" s="1"/>
      <c r="T41" s="1"/>
      <c r="U41" s="1"/>
      <c r="V41" s="1"/>
      <c r="W41" s="1">
        <f>W40*12</f>
        <v>17.773617237375881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</row>
    <row r="42" spans="8:143" hidden="1" x14ac:dyDescent="0.2">
      <c r="R42" s="1"/>
      <c r="S42" s="1"/>
      <c r="T42" s="1"/>
      <c r="U42" s="1"/>
      <c r="V42" s="1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</row>
    <row r="43" spans="8:143" hidden="1" x14ac:dyDescent="0.2">
      <c r="H43" s="109"/>
      <c r="I43" s="109" t="s">
        <v>35</v>
      </c>
      <c r="J43" s="109"/>
      <c r="K43" s="109" t="s">
        <v>36</v>
      </c>
      <c r="R43" s="1"/>
      <c r="S43" s="1"/>
      <c r="T43" s="1"/>
      <c r="U43" s="1"/>
      <c r="V43" s="1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</row>
    <row r="44" spans="8:143" hidden="1" x14ac:dyDescent="0.2">
      <c r="H44" s="109">
        <v>1</v>
      </c>
      <c r="I44" s="109"/>
      <c r="J44" s="109"/>
      <c r="K44" s="109"/>
      <c r="R44" s="1"/>
      <c r="S44" s="1"/>
      <c r="T44" s="1"/>
      <c r="U44" s="1"/>
      <c r="V44" s="1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</row>
    <row r="45" spans="8:143" hidden="1" x14ac:dyDescent="0.2">
      <c r="H45" s="109">
        <v>2</v>
      </c>
      <c r="I45" s="109"/>
      <c r="J45" s="109"/>
      <c r="K45" s="109"/>
      <c r="R45" s="1"/>
      <c r="S45" s="1"/>
      <c r="T45" s="1"/>
      <c r="U45" s="1"/>
      <c r="V45" s="1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</row>
    <row r="46" spans="8:143" hidden="1" x14ac:dyDescent="0.2">
      <c r="H46" s="109">
        <v>3</v>
      </c>
      <c r="I46" s="109">
        <v>1</v>
      </c>
      <c r="J46" s="109"/>
      <c r="K46" s="109"/>
      <c r="R46" s="1"/>
      <c r="S46" s="1"/>
      <c r="T46" s="1"/>
      <c r="U46" s="1"/>
      <c r="V46" s="1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</row>
    <row r="47" spans="8:143" hidden="1" x14ac:dyDescent="0.2">
      <c r="H47" s="109">
        <v>4</v>
      </c>
      <c r="I47" s="109"/>
      <c r="J47" s="109"/>
      <c r="K47" s="109"/>
      <c r="R47" s="1"/>
      <c r="S47" s="1"/>
      <c r="T47" s="1"/>
      <c r="U47" s="1"/>
      <c r="V47" s="1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</row>
    <row r="48" spans="8:143" hidden="1" x14ac:dyDescent="0.2">
      <c r="H48" s="109">
        <v>5</v>
      </c>
      <c r="I48" s="109"/>
      <c r="J48" s="109"/>
      <c r="K48" s="109"/>
      <c r="R48" s="1"/>
      <c r="S48" s="1"/>
      <c r="T48" s="1"/>
      <c r="U48" s="1"/>
      <c r="V48" s="1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</row>
    <row r="49" spans="8:143" hidden="1" x14ac:dyDescent="0.2">
      <c r="H49" s="109">
        <v>6</v>
      </c>
      <c r="I49" s="109">
        <v>2</v>
      </c>
      <c r="J49" s="109">
        <v>1</v>
      </c>
      <c r="K49" s="109"/>
      <c r="R49" s="1"/>
      <c r="S49" s="1"/>
      <c r="T49" s="1"/>
      <c r="U49" s="1"/>
      <c r="V49" s="1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</row>
    <row r="50" spans="8:143" hidden="1" x14ac:dyDescent="0.2">
      <c r="H50" s="109">
        <v>7</v>
      </c>
      <c r="I50" s="109"/>
      <c r="J50" s="109"/>
      <c r="K50" s="109"/>
      <c r="R50" s="1"/>
      <c r="S50" s="1"/>
      <c r="T50" s="1"/>
      <c r="U50" s="1"/>
      <c r="V50" s="1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</row>
    <row r="51" spans="8:143" hidden="1" x14ac:dyDescent="0.2">
      <c r="H51" s="109">
        <v>8</v>
      </c>
      <c r="I51" s="109"/>
      <c r="J51" s="109"/>
      <c r="K51" s="109"/>
      <c r="R51" s="1"/>
      <c r="S51" s="1"/>
      <c r="T51" s="1"/>
      <c r="U51" s="1"/>
      <c r="V51" s="1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</row>
    <row r="52" spans="8:143" hidden="1" x14ac:dyDescent="0.2">
      <c r="H52" s="109">
        <v>9</v>
      </c>
      <c r="I52" s="109">
        <v>3</v>
      </c>
      <c r="J52" s="109"/>
      <c r="K52" s="109"/>
      <c r="R52" s="1"/>
      <c r="S52" s="1"/>
      <c r="T52" s="1"/>
      <c r="U52" s="1"/>
      <c r="V52" s="1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</row>
    <row r="53" spans="8:143" hidden="1" x14ac:dyDescent="0.2">
      <c r="H53" s="109">
        <v>10</v>
      </c>
      <c r="I53" s="109"/>
      <c r="J53" s="109"/>
      <c r="K53" s="109"/>
      <c r="R53" s="1"/>
      <c r="S53" s="1"/>
      <c r="T53" s="1"/>
      <c r="U53" s="1"/>
      <c r="V53" s="1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</row>
    <row r="54" spans="8:143" hidden="1" x14ac:dyDescent="0.2">
      <c r="H54" s="109">
        <v>11</v>
      </c>
      <c r="I54" s="109"/>
      <c r="J54" s="109"/>
      <c r="K54" s="109"/>
      <c r="R54" s="1"/>
      <c r="S54" s="1"/>
      <c r="T54" s="1"/>
      <c r="U54" s="1"/>
      <c r="V54" s="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</row>
    <row r="55" spans="8:143" hidden="1" x14ac:dyDescent="0.2">
      <c r="H55" s="109">
        <v>12</v>
      </c>
      <c r="I55" s="109">
        <v>4</v>
      </c>
      <c r="J55" s="109">
        <v>2</v>
      </c>
      <c r="K55" s="109"/>
      <c r="R55" s="1"/>
      <c r="S55" s="1"/>
      <c r="T55" s="1"/>
      <c r="U55" s="1"/>
      <c r="V55" s="1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</row>
    <row r="56" spans="8:143" hidden="1" x14ac:dyDescent="0.2">
      <c r="H56" s="109">
        <v>13</v>
      </c>
      <c r="I56" s="109"/>
      <c r="J56" s="109"/>
      <c r="K56" s="109"/>
      <c r="R56" s="1"/>
      <c r="S56" s="1"/>
      <c r="T56" s="1"/>
      <c r="U56" s="1"/>
      <c r="V56" s="1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</row>
    <row r="57" spans="8:143" hidden="1" x14ac:dyDescent="0.2">
      <c r="H57" s="109">
        <v>14</v>
      </c>
      <c r="I57" s="109"/>
      <c r="J57" s="109"/>
      <c r="K57" s="109"/>
      <c r="R57" s="1"/>
      <c r="S57" s="1"/>
      <c r="T57" s="1"/>
      <c r="U57" s="1"/>
      <c r="V57" s="1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</row>
    <row r="58" spans="8:143" hidden="1" x14ac:dyDescent="0.2">
      <c r="H58" s="109">
        <v>15</v>
      </c>
      <c r="I58" s="109">
        <v>5</v>
      </c>
      <c r="J58" s="109"/>
      <c r="K58" s="109"/>
      <c r="R58" s="1"/>
      <c r="S58" s="1"/>
      <c r="T58" s="1"/>
      <c r="U58" s="1"/>
      <c r="V58" s="1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</row>
    <row r="59" spans="8:143" hidden="1" x14ac:dyDescent="0.2">
      <c r="H59" s="109">
        <v>16</v>
      </c>
      <c r="I59" s="109"/>
      <c r="J59" s="109"/>
      <c r="K59" s="109"/>
      <c r="R59" s="1"/>
      <c r="S59" s="1"/>
      <c r="T59" s="1"/>
      <c r="U59" s="1"/>
      <c r="V59" s="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</row>
    <row r="60" spans="8:143" hidden="1" x14ac:dyDescent="0.2">
      <c r="H60" s="109">
        <v>17</v>
      </c>
      <c r="I60" s="109"/>
      <c r="J60" s="109"/>
      <c r="K60" s="109"/>
      <c r="R60" s="1"/>
      <c r="S60" s="1"/>
      <c r="T60" s="1"/>
      <c r="U60" s="1"/>
      <c r="V60" s="1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</row>
    <row r="61" spans="8:143" hidden="1" x14ac:dyDescent="0.2">
      <c r="H61" s="109">
        <v>18</v>
      </c>
      <c r="I61" s="109">
        <v>6</v>
      </c>
      <c r="J61" s="109">
        <v>3</v>
      </c>
      <c r="K61" s="109"/>
      <c r="R61" s="1"/>
      <c r="S61" s="1"/>
      <c r="T61" s="1"/>
      <c r="U61" s="1"/>
      <c r="V61" s="1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</row>
    <row r="62" spans="8:143" hidden="1" x14ac:dyDescent="0.2">
      <c r="H62" s="109">
        <v>19</v>
      </c>
      <c r="I62" s="109"/>
      <c r="J62" s="109"/>
      <c r="K62" s="109"/>
      <c r="R62" s="1"/>
      <c r="S62" s="1"/>
      <c r="T62" s="1"/>
      <c r="U62" s="1"/>
      <c r="V62" s="1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</row>
    <row r="63" spans="8:143" hidden="1" x14ac:dyDescent="0.2">
      <c r="H63" s="109">
        <v>20</v>
      </c>
      <c r="I63" s="109"/>
      <c r="J63" s="109"/>
      <c r="K63" s="109"/>
      <c r="R63" s="1"/>
      <c r="S63" s="1"/>
      <c r="T63" s="1"/>
      <c r="U63" s="1"/>
      <c r="V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</row>
    <row r="64" spans="8:143" hidden="1" x14ac:dyDescent="0.2">
      <c r="H64" s="109">
        <v>21</v>
      </c>
      <c r="I64" s="109">
        <v>7</v>
      </c>
      <c r="J64" s="109"/>
      <c r="K64" s="109"/>
      <c r="R64" s="1"/>
      <c r="S64" s="1"/>
      <c r="T64" s="1"/>
      <c r="U64" s="1"/>
      <c r="V64" s="1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</row>
    <row r="65" spans="8:143" hidden="1" x14ac:dyDescent="0.2">
      <c r="H65" s="109">
        <v>22</v>
      </c>
      <c r="I65" s="109"/>
      <c r="J65" s="109"/>
      <c r="K65" s="109"/>
      <c r="R65" s="1"/>
      <c r="S65" s="1"/>
      <c r="T65" s="1"/>
      <c r="U65" s="1"/>
      <c r="V65" s="1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</row>
    <row r="66" spans="8:143" hidden="1" x14ac:dyDescent="0.2">
      <c r="H66" s="109">
        <v>23</v>
      </c>
      <c r="I66" s="109"/>
      <c r="J66" s="109"/>
      <c r="K66" s="109"/>
      <c r="R66" s="1"/>
      <c r="S66" s="1"/>
      <c r="T66" s="1"/>
      <c r="U66" s="1"/>
      <c r="V66" s="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</row>
    <row r="67" spans="8:143" hidden="1" x14ac:dyDescent="0.2">
      <c r="H67" s="109">
        <v>24</v>
      </c>
      <c r="I67" s="109">
        <v>8</v>
      </c>
      <c r="J67" s="109">
        <v>4</v>
      </c>
      <c r="K67" s="109"/>
      <c r="R67" s="1"/>
      <c r="S67" s="1"/>
      <c r="T67" s="1"/>
      <c r="U67" s="1"/>
      <c r="V67" s="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</row>
    <row r="68" spans="8:143" hidden="1" x14ac:dyDescent="0.2">
      <c r="H68" s="109">
        <v>25</v>
      </c>
      <c r="I68" s="109"/>
      <c r="J68" s="109"/>
      <c r="K68" s="109"/>
      <c r="R68" s="1"/>
      <c r="S68" s="1"/>
      <c r="T68" s="1"/>
      <c r="U68" s="1"/>
      <c r="V68" s="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</row>
    <row r="69" spans="8:143" hidden="1" x14ac:dyDescent="0.2">
      <c r="H69" s="109">
        <v>26</v>
      </c>
      <c r="I69" s="109"/>
      <c r="J69" s="109"/>
      <c r="K69" s="109"/>
      <c r="R69" s="1"/>
      <c r="S69" s="1"/>
      <c r="T69" s="1"/>
      <c r="U69" s="1"/>
      <c r="V69" s="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</row>
    <row r="70" spans="8:143" hidden="1" x14ac:dyDescent="0.2">
      <c r="H70" s="109">
        <v>27</v>
      </c>
      <c r="I70" s="109">
        <v>9</v>
      </c>
      <c r="J70" s="109"/>
      <c r="K70" s="109"/>
      <c r="R70" s="1"/>
      <c r="S70" s="1"/>
      <c r="T70" s="1"/>
      <c r="U70" s="1"/>
      <c r="V70" s="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</row>
    <row r="71" spans="8:143" hidden="1" x14ac:dyDescent="0.2">
      <c r="H71" s="109">
        <v>28</v>
      </c>
      <c r="I71" s="109"/>
      <c r="J71" s="109"/>
      <c r="K71" s="109"/>
      <c r="R71" s="1"/>
      <c r="S71" s="1"/>
      <c r="T71" s="1"/>
      <c r="U71" s="1"/>
      <c r="V71" s="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</row>
    <row r="72" spans="8:143" hidden="1" x14ac:dyDescent="0.2">
      <c r="H72" s="109">
        <v>29</v>
      </c>
      <c r="I72" s="109"/>
      <c r="J72" s="109"/>
      <c r="K72" s="109"/>
      <c r="R72" s="1"/>
      <c r="S72" s="1"/>
      <c r="T72" s="1"/>
      <c r="U72" s="1"/>
      <c r="V72" s="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</row>
    <row r="73" spans="8:143" hidden="1" x14ac:dyDescent="0.2">
      <c r="H73" s="109">
        <v>30</v>
      </c>
      <c r="I73" s="109">
        <v>10</v>
      </c>
      <c r="J73" s="109">
        <v>5</v>
      </c>
      <c r="K73" s="109"/>
      <c r="R73" s="1"/>
      <c r="S73" s="1"/>
      <c r="T73" s="1"/>
      <c r="U73" s="1"/>
      <c r="V73" s="1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</row>
    <row r="74" spans="8:143" hidden="1" x14ac:dyDescent="0.2">
      <c r="H74" s="109">
        <v>31</v>
      </c>
      <c r="I74" s="109"/>
      <c r="J74" s="109"/>
      <c r="K74" s="109"/>
      <c r="R74" s="1"/>
      <c r="S74" s="1"/>
      <c r="T74" s="1"/>
      <c r="U74" s="1"/>
      <c r="V74" s="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</row>
    <row r="75" spans="8:143" hidden="1" x14ac:dyDescent="0.2">
      <c r="H75" s="109">
        <v>32</v>
      </c>
      <c r="I75" s="109"/>
      <c r="J75" s="109"/>
      <c r="K75" s="109"/>
      <c r="R75" s="1"/>
      <c r="S75" s="1"/>
      <c r="T75" s="1"/>
      <c r="U75" s="1"/>
      <c r="V75" s="1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</row>
    <row r="76" spans="8:143" hidden="1" x14ac:dyDescent="0.2">
      <c r="H76" s="109">
        <v>33</v>
      </c>
      <c r="I76" s="109">
        <v>11</v>
      </c>
      <c r="J76" s="109"/>
      <c r="K76" s="109"/>
      <c r="R76" s="1"/>
      <c r="S76" s="1"/>
      <c r="T76" s="1"/>
      <c r="U76" s="1"/>
      <c r="V76" s="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</row>
    <row r="77" spans="8:143" hidden="1" x14ac:dyDescent="0.2">
      <c r="H77" s="109">
        <v>34</v>
      </c>
      <c r="I77" s="109"/>
      <c r="J77" s="109"/>
      <c r="K77" s="109"/>
      <c r="R77" s="1"/>
      <c r="S77" s="1"/>
      <c r="T77" s="1"/>
      <c r="U77" s="1"/>
      <c r="V77" s="1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</row>
    <row r="78" spans="8:143" hidden="1" x14ac:dyDescent="0.2">
      <c r="H78" s="109">
        <v>35</v>
      </c>
      <c r="I78" s="109"/>
      <c r="J78" s="109"/>
      <c r="K78" s="109"/>
      <c r="R78" s="1"/>
      <c r="S78" s="1"/>
      <c r="T78" s="1"/>
      <c r="U78" s="1"/>
      <c r="V78" s="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</row>
    <row r="79" spans="8:143" hidden="1" x14ac:dyDescent="0.2">
      <c r="H79" s="109">
        <v>36</v>
      </c>
      <c r="I79" s="109">
        <v>12</v>
      </c>
      <c r="J79" s="109">
        <v>6</v>
      </c>
      <c r="K79" s="109">
        <v>1</v>
      </c>
      <c r="R79" s="1"/>
      <c r="S79" s="1"/>
      <c r="T79" s="1"/>
      <c r="U79" s="1"/>
      <c r="V79" s="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</row>
    <row r="80" spans="8:143" hidden="1" x14ac:dyDescent="0.2">
      <c r="H80" s="109">
        <v>37</v>
      </c>
      <c r="I80" s="109"/>
      <c r="J80" s="109"/>
      <c r="K80" s="109"/>
      <c r="R80" s="1"/>
      <c r="S80" s="1"/>
      <c r="T80" s="1"/>
      <c r="U80" s="1"/>
      <c r="V80" s="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</row>
    <row r="81" spans="8:143" hidden="1" x14ac:dyDescent="0.2">
      <c r="H81" s="109">
        <v>38</v>
      </c>
      <c r="I81" s="109"/>
      <c r="J81" s="109"/>
      <c r="K81" s="109"/>
      <c r="R81" s="1"/>
      <c r="S81" s="1"/>
      <c r="T81" s="1"/>
      <c r="U81" s="1"/>
      <c r="V81" s="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</row>
    <row r="82" spans="8:143" hidden="1" x14ac:dyDescent="0.2">
      <c r="H82" s="109">
        <v>39</v>
      </c>
      <c r="I82" s="109">
        <v>13</v>
      </c>
      <c r="J82" s="109"/>
      <c r="K82" s="109"/>
      <c r="R82" s="1"/>
      <c r="S82" s="1"/>
      <c r="T82" s="1"/>
      <c r="U82" s="1"/>
      <c r="V82" s="1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</row>
    <row r="83" spans="8:143" hidden="1" x14ac:dyDescent="0.2">
      <c r="H83" s="109">
        <v>40</v>
      </c>
      <c r="I83" s="109"/>
      <c r="J83" s="109"/>
      <c r="K83" s="109"/>
      <c r="R83" s="1"/>
      <c r="S83" s="1"/>
      <c r="T83" s="1"/>
      <c r="U83" s="1"/>
      <c r="V83" s="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</row>
    <row r="84" spans="8:143" hidden="1" x14ac:dyDescent="0.2">
      <c r="H84" s="109">
        <v>41</v>
      </c>
      <c r="I84" s="109"/>
      <c r="J84" s="109"/>
      <c r="K84" s="109"/>
      <c r="R84" s="1"/>
      <c r="S84" s="1"/>
      <c r="T84" s="1"/>
      <c r="U84" s="1"/>
      <c r="V84" s="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</row>
    <row r="85" spans="8:143" hidden="1" x14ac:dyDescent="0.2">
      <c r="H85" s="109">
        <v>42</v>
      </c>
      <c r="I85" s="109">
        <v>14</v>
      </c>
      <c r="J85" s="109">
        <v>7</v>
      </c>
      <c r="K85" s="109">
        <v>2</v>
      </c>
      <c r="R85" s="1"/>
      <c r="S85" s="1"/>
      <c r="T85" s="1"/>
      <c r="U85" s="1"/>
      <c r="V85" s="1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</row>
    <row r="86" spans="8:143" hidden="1" x14ac:dyDescent="0.2">
      <c r="H86" s="109">
        <v>43</v>
      </c>
      <c r="I86" s="109"/>
      <c r="J86" s="109"/>
      <c r="K86" s="109"/>
      <c r="R86" s="1"/>
      <c r="S86" s="1"/>
      <c r="T86" s="1"/>
      <c r="U86" s="1"/>
      <c r="V86" s="1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</row>
    <row r="87" spans="8:143" hidden="1" x14ac:dyDescent="0.2">
      <c r="H87" s="109">
        <v>44</v>
      </c>
      <c r="I87" s="109"/>
      <c r="J87" s="109"/>
      <c r="K87" s="109"/>
      <c r="R87" s="1"/>
      <c r="S87" s="1"/>
      <c r="T87" s="1"/>
      <c r="U87" s="1"/>
      <c r="V87" s="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</row>
    <row r="88" spans="8:143" hidden="1" x14ac:dyDescent="0.2">
      <c r="H88" s="109">
        <v>45</v>
      </c>
      <c r="I88" s="109">
        <v>15</v>
      </c>
      <c r="J88" s="109"/>
      <c r="K88" s="109"/>
      <c r="R88" s="1"/>
      <c r="S88" s="1"/>
      <c r="T88" s="1"/>
      <c r="U88" s="1"/>
      <c r="V88" s="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</row>
    <row r="89" spans="8:143" hidden="1" x14ac:dyDescent="0.2">
      <c r="H89" s="109">
        <v>46</v>
      </c>
      <c r="I89" s="109"/>
      <c r="J89" s="109"/>
      <c r="K89" s="109"/>
      <c r="R89" s="1"/>
      <c r="S89" s="1"/>
      <c r="T89" s="1"/>
      <c r="U89" s="1"/>
      <c r="V89" s="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</row>
    <row r="90" spans="8:143" hidden="1" x14ac:dyDescent="0.2">
      <c r="H90" s="109">
        <v>47</v>
      </c>
      <c r="I90" s="109"/>
      <c r="J90" s="109"/>
      <c r="K90" s="109"/>
      <c r="R90" s="1"/>
      <c r="S90" s="1"/>
      <c r="T90" s="1"/>
      <c r="U90" s="1"/>
      <c r="V90" s="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</row>
    <row r="91" spans="8:143" hidden="1" x14ac:dyDescent="0.2">
      <c r="H91" s="109">
        <v>48</v>
      </c>
      <c r="I91" s="109">
        <v>16</v>
      </c>
      <c r="J91" s="109">
        <v>8</v>
      </c>
      <c r="K91" s="109">
        <v>3</v>
      </c>
      <c r="R91" s="1"/>
      <c r="S91" s="1"/>
      <c r="T91" s="1"/>
      <c r="U91" s="1"/>
      <c r="V91" s="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</row>
    <row r="92" spans="8:143" hidden="1" x14ac:dyDescent="0.2">
      <c r="H92" s="109">
        <v>49</v>
      </c>
      <c r="I92" s="109"/>
      <c r="J92" s="109"/>
      <c r="K92" s="109"/>
      <c r="R92" s="1"/>
      <c r="S92" s="1"/>
      <c r="T92" s="1"/>
      <c r="U92" s="1"/>
      <c r="V92" s="1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</row>
    <row r="93" spans="8:143" hidden="1" x14ac:dyDescent="0.2">
      <c r="H93" s="109">
        <v>50</v>
      </c>
      <c r="I93" s="109"/>
      <c r="J93" s="109"/>
      <c r="K93" s="109"/>
      <c r="R93" s="1"/>
      <c r="S93" s="1"/>
      <c r="T93" s="1"/>
      <c r="U93" s="1"/>
      <c r="V93" s="1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</row>
    <row r="94" spans="8:143" hidden="1" x14ac:dyDescent="0.2">
      <c r="H94" s="109">
        <v>51</v>
      </c>
      <c r="I94" s="109">
        <v>17</v>
      </c>
      <c r="J94" s="109"/>
      <c r="K94" s="109"/>
      <c r="R94" s="1"/>
      <c r="S94" s="1"/>
      <c r="T94" s="1"/>
      <c r="U94" s="1"/>
      <c r="V94" s="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</row>
    <row r="95" spans="8:143" hidden="1" x14ac:dyDescent="0.2">
      <c r="H95" s="109">
        <v>52</v>
      </c>
      <c r="I95" s="109"/>
      <c r="J95" s="109"/>
      <c r="K95" s="109"/>
      <c r="R95" s="1"/>
      <c r="S95" s="1"/>
      <c r="T95" s="1"/>
      <c r="U95" s="1"/>
      <c r="V95" s="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</row>
    <row r="96" spans="8:143" hidden="1" x14ac:dyDescent="0.2">
      <c r="H96" s="109">
        <v>53</v>
      </c>
      <c r="I96" s="109"/>
      <c r="J96" s="109"/>
      <c r="K96" s="109"/>
      <c r="R96" s="1"/>
      <c r="S96" s="1"/>
      <c r="T96" s="1"/>
      <c r="U96" s="1"/>
      <c r="V96" s="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</row>
    <row r="97" spans="8:143" hidden="1" x14ac:dyDescent="0.2">
      <c r="H97" s="109">
        <v>54</v>
      </c>
      <c r="I97" s="109">
        <v>18</v>
      </c>
      <c r="J97" s="109">
        <v>9</v>
      </c>
      <c r="K97" s="109">
        <v>4</v>
      </c>
      <c r="R97" s="1"/>
      <c r="S97" s="1"/>
      <c r="T97" s="1"/>
      <c r="U97" s="1"/>
      <c r="V97" s="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</row>
    <row r="98" spans="8:143" hidden="1" x14ac:dyDescent="0.2">
      <c r="H98" s="109">
        <v>55</v>
      </c>
      <c r="I98" s="109"/>
      <c r="J98" s="109"/>
      <c r="K98" s="109"/>
      <c r="R98" s="1"/>
      <c r="S98" s="1"/>
      <c r="T98" s="1"/>
      <c r="U98" s="1"/>
      <c r="V98" s="1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</row>
    <row r="99" spans="8:143" hidden="1" x14ac:dyDescent="0.2">
      <c r="H99" s="109">
        <v>56</v>
      </c>
      <c r="I99" s="109"/>
      <c r="J99" s="109"/>
      <c r="K99" s="109"/>
      <c r="R99" s="1"/>
      <c r="S99" s="1"/>
      <c r="T99" s="1"/>
      <c r="U99" s="1"/>
      <c r="V99" s="1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</row>
    <row r="100" spans="8:143" hidden="1" x14ac:dyDescent="0.2">
      <c r="H100" s="109">
        <v>57</v>
      </c>
      <c r="I100" s="109">
        <v>19</v>
      </c>
      <c r="J100" s="109"/>
      <c r="K100" s="109"/>
      <c r="R100" s="1"/>
      <c r="S100" s="1"/>
      <c r="T100" s="1"/>
      <c r="U100" s="1"/>
      <c r="V100" s="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</row>
    <row r="101" spans="8:143" hidden="1" x14ac:dyDescent="0.2">
      <c r="H101" s="109">
        <v>58</v>
      </c>
      <c r="I101" s="109"/>
      <c r="J101" s="109"/>
      <c r="K101" s="109"/>
      <c r="R101" s="1"/>
      <c r="S101" s="1"/>
      <c r="T101" s="1"/>
      <c r="U101" s="1"/>
      <c r="V101" s="1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</row>
    <row r="102" spans="8:143" hidden="1" x14ac:dyDescent="0.2">
      <c r="H102" s="109">
        <v>59</v>
      </c>
      <c r="I102" s="109"/>
      <c r="J102" s="109"/>
      <c r="K102" s="109"/>
      <c r="R102" s="1"/>
      <c r="S102" s="1"/>
      <c r="T102" s="1"/>
      <c r="U102" s="1"/>
      <c r="V102" s="1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</row>
    <row r="103" spans="8:143" hidden="1" x14ac:dyDescent="0.2">
      <c r="H103" s="109">
        <v>60</v>
      </c>
      <c r="I103" s="109">
        <v>20</v>
      </c>
      <c r="J103" s="109">
        <v>10</v>
      </c>
      <c r="K103" s="109">
        <v>5</v>
      </c>
      <c r="R103" s="1"/>
      <c r="S103" s="1"/>
      <c r="T103" s="1"/>
      <c r="U103" s="1"/>
      <c r="V103" s="1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8:143" hidden="1" x14ac:dyDescent="0.2">
      <c r="R104" s="1"/>
      <c r="S104" s="1"/>
      <c r="T104" s="1"/>
      <c r="U104" s="1"/>
      <c r="V104" s="1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8:143" x14ac:dyDescent="0.2">
      <c r="R105" s="1"/>
      <c r="S105" s="1"/>
      <c r="T105" s="1"/>
      <c r="U105" s="1"/>
      <c r="V105" s="1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</row>
    <row r="106" spans="8:143" x14ac:dyDescent="0.2">
      <c r="R106" s="1"/>
      <c r="S106" s="1"/>
      <c r="T106" s="1"/>
      <c r="U106" s="1"/>
      <c r="V106" s="1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</row>
    <row r="107" spans="8:143" x14ac:dyDescent="0.2">
      <c r="R107" s="1"/>
      <c r="S107" s="1"/>
      <c r="T107" s="1"/>
      <c r="U107" s="1"/>
      <c r="V107" s="1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</row>
    <row r="108" spans="8:143" x14ac:dyDescent="0.2">
      <c r="R108" s="1"/>
      <c r="S108" s="1"/>
      <c r="T108" s="1"/>
      <c r="U108" s="1"/>
      <c r="V108" s="1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</row>
    <row r="109" spans="8:143" x14ac:dyDescent="0.2">
      <c r="R109" s="1"/>
      <c r="S109" s="1"/>
      <c r="T109" s="1"/>
      <c r="U109" s="1"/>
      <c r="V109" s="1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</row>
    <row r="110" spans="8:143" x14ac:dyDescent="0.2">
      <c r="R110" s="1"/>
      <c r="S110" s="1"/>
      <c r="T110" s="1"/>
      <c r="U110" s="1"/>
      <c r="V110" s="1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</row>
    <row r="111" spans="8:143" x14ac:dyDescent="0.2">
      <c r="R111" s="1"/>
      <c r="S111" s="1"/>
      <c r="T111" s="1"/>
      <c r="U111" s="1"/>
      <c r="V111" s="1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</row>
    <row r="112" spans="8:143" x14ac:dyDescent="0.2">
      <c r="R112" s="1"/>
      <c r="S112" s="1"/>
      <c r="T112" s="1"/>
      <c r="U112" s="1"/>
      <c r="V112" s="1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</row>
    <row r="113" spans="18:143" x14ac:dyDescent="0.2">
      <c r="R113" s="1"/>
      <c r="S113" s="1"/>
      <c r="T113" s="1"/>
      <c r="U113" s="1"/>
      <c r="V113" s="1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18:143" x14ac:dyDescent="0.2">
      <c r="R114" s="1"/>
      <c r="S114" s="1"/>
      <c r="T114" s="1"/>
      <c r="U114" s="1"/>
      <c r="V114" s="1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18:143" x14ac:dyDescent="0.2">
      <c r="R115" s="1"/>
      <c r="S115" s="1"/>
      <c r="T115" s="1"/>
      <c r="U115" s="1"/>
      <c r="V115" s="1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18:143" x14ac:dyDescent="0.2">
      <c r="R116" s="1"/>
      <c r="S116" s="1"/>
      <c r="T116" s="1"/>
      <c r="U116" s="1"/>
      <c r="V116" s="1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18:143" x14ac:dyDescent="0.2">
      <c r="R117" s="1"/>
      <c r="S117" s="1"/>
      <c r="T117" s="1"/>
      <c r="U117" s="1"/>
      <c r="V117" s="1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18:143" x14ac:dyDescent="0.2">
      <c r="R118" s="1"/>
      <c r="S118" s="1"/>
      <c r="T118" s="1"/>
      <c r="U118" s="1"/>
      <c r="V118" s="1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18:143" x14ac:dyDescent="0.2">
      <c r="R119" s="1"/>
      <c r="S119" s="1"/>
      <c r="T119" s="1"/>
      <c r="U119" s="1"/>
      <c r="V119" s="1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18:143" x14ac:dyDescent="0.2">
      <c r="R120" s="1"/>
      <c r="S120" s="1"/>
      <c r="T120" s="1"/>
      <c r="U120" s="1"/>
      <c r="V120" s="1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18:143" x14ac:dyDescent="0.2">
      <c r="R121" s="1"/>
      <c r="S121" s="1"/>
      <c r="T121" s="1"/>
      <c r="U121" s="1"/>
      <c r="V121" s="1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18:143" x14ac:dyDescent="0.2"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18:143" x14ac:dyDescent="0.2"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18:143" x14ac:dyDescent="0.2"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18:143" x14ac:dyDescent="0.2"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18:143" x14ac:dyDescent="0.2"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18:143" x14ac:dyDescent="0.2"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18:143" x14ac:dyDescent="0.2"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18:143" x14ac:dyDescent="0.2"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18:143" x14ac:dyDescent="0.2"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18:143" x14ac:dyDescent="0.2"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18:143" x14ac:dyDescent="0.2"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18:143" x14ac:dyDescent="0.2"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18:143" x14ac:dyDescent="0.2"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18:143" x14ac:dyDescent="0.2"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18:143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1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1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1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1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1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1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1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1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</sheetData>
  <sheetProtection selectLockedCells="1"/>
  <mergeCells count="34">
    <mergeCell ref="M23:M24"/>
    <mergeCell ref="N23:N24"/>
    <mergeCell ref="O23:O24"/>
    <mergeCell ref="L14:M14"/>
    <mergeCell ref="G23:G24"/>
    <mergeCell ref="H23:H24"/>
    <mergeCell ref="I23:I24"/>
    <mergeCell ref="J23:J24"/>
    <mergeCell ref="K23:K24"/>
    <mergeCell ref="L23:L24"/>
    <mergeCell ref="H13:I13"/>
    <mergeCell ref="N13:O13"/>
    <mergeCell ref="P13:Q13"/>
    <mergeCell ref="H14:I14"/>
    <mergeCell ref="J13:K13"/>
    <mergeCell ref="L13:M13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4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A (ARS)</vt:lpstr>
      <vt:lpstr>CLASE B (DL)</vt:lpstr>
      <vt:lpstr>'CLASE A (ARS)'!Área_de_impresión</vt:lpstr>
      <vt:lpstr>'CLASE B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2023-01-24T15:03:48Z</dcterms:created>
  <dcterms:modified xsi:type="dcterms:W3CDTF">2023-01-24T16:00:19Z</dcterms:modified>
</cp:coreProperties>
</file>