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UARIOS\Finanzas Corporativas\COLOCACIONES\AA2000\Clase 5 y 6\Difusión\"/>
    </mc:Choice>
  </mc:AlternateContent>
  <bookViews>
    <workbookView xWindow="240" yWindow="225" windowWidth="11280" windowHeight="7920"/>
  </bookViews>
  <sheets>
    <sheet name="Clase 5 (DL 10 años)" sheetId="1" r:id="rId1"/>
    <sheet name="Clase 6 (DL 3 años)" sheetId="8" r:id="rId2"/>
    <sheet name="TM20" sheetId="4" state="hidden" r:id="rId3"/>
    <sheet name="Feriados" sheetId="5" state="hidden" r:id="rId4"/>
    <sheet name="Hoja2" sheetId="7" state="hidden" r:id="rId5"/>
  </sheets>
  <definedNames>
    <definedName name="_xlnm.Print_Area" localSheetId="0">'Clase 5 (DL 10 años)'!$D$1:$P$114</definedName>
    <definedName name="_xlnm.Print_Area" localSheetId="1">'Clase 6 (DL 3 años)'!$D$1:$P$58</definedName>
  </definedNames>
  <calcPr calcId="162913"/>
</workbook>
</file>

<file path=xl/calcChain.xml><?xml version="1.0" encoding="utf-8"?>
<calcChain xmlns="http://schemas.openxmlformats.org/spreadsheetml/2006/main">
  <c r="K13" i="8" l="1"/>
  <c r="G11" i="8"/>
  <c r="B34" i="8"/>
  <c r="G11" i="1"/>
  <c r="O11" i="8" l="1"/>
  <c r="N34" i="8" l="1"/>
  <c r="N62" i="1"/>
  <c r="M62" i="1" l="1"/>
  <c r="M34" i="8"/>
  <c r="K48" i="8" l="1"/>
  <c r="I46" i="8"/>
  <c r="C46" i="8"/>
  <c r="I45" i="8"/>
  <c r="C45" i="8"/>
  <c r="I44" i="8"/>
  <c r="C44" i="8"/>
  <c r="I43" i="8"/>
  <c r="C43" i="8"/>
  <c r="I42" i="8"/>
  <c r="C42" i="8"/>
  <c r="I41" i="8"/>
  <c r="C41" i="8"/>
  <c r="I40" i="8"/>
  <c r="C40" i="8"/>
  <c r="I39" i="8"/>
  <c r="C39" i="8"/>
  <c r="I38" i="8"/>
  <c r="C38" i="8"/>
  <c r="I37" i="8"/>
  <c r="C37" i="8"/>
  <c r="I36" i="8"/>
  <c r="C36" i="8"/>
  <c r="L35" i="8"/>
  <c r="L36" i="8" s="1"/>
  <c r="L37" i="8" s="1"/>
  <c r="L38" i="8" s="1"/>
  <c r="L39" i="8" s="1"/>
  <c r="L40" i="8" s="1"/>
  <c r="L41" i="8" s="1"/>
  <c r="L42" i="8" s="1"/>
  <c r="L43" i="8" s="1"/>
  <c r="L44" i="8" s="1"/>
  <c r="L45" i="8" s="1"/>
  <c r="L46" i="8" s="1"/>
  <c r="I35" i="8"/>
  <c r="I34" i="8"/>
  <c r="E34" i="8"/>
  <c r="F34" i="8" s="1"/>
  <c r="C35" i="8"/>
  <c r="L33" i="8"/>
  <c r="I33" i="8"/>
  <c r="J28" i="8"/>
  <c r="J27" i="8"/>
  <c r="J26" i="8"/>
  <c r="J25" i="8"/>
  <c r="J24" i="8"/>
  <c r="J23" i="8"/>
  <c r="J22" i="8"/>
  <c r="J21" i="8"/>
  <c r="J20" i="8"/>
  <c r="J19" i="8"/>
  <c r="J18" i="8"/>
  <c r="J17" i="8"/>
  <c r="G14" i="8"/>
  <c r="D34" i="8" s="1"/>
  <c r="G13" i="8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63" i="1"/>
  <c r="I62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L64" i="1"/>
  <c r="L65" i="1" s="1"/>
  <c r="L63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64" i="1"/>
  <c r="C65" i="1"/>
  <c r="G14" i="1"/>
  <c r="J29" i="8" l="1"/>
  <c r="E35" i="8"/>
  <c r="L66" i="1"/>
  <c r="B62" i="1"/>
  <c r="G35" i="8" l="1"/>
  <c r="J35" i="8" s="1"/>
  <c r="K17" i="8" s="1"/>
  <c r="E36" i="8"/>
  <c r="F35" i="8"/>
  <c r="L67" i="1"/>
  <c r="D35" i="8" l="1"/>
  <c r="M35" i="8"/>
  <c r="H35" i="8"/>
  <c r="Q35" i="8" s="1"/>
  <c r="I17" i="8"/>
  <c r="G36" i="8"/>
  <c r="J36" i="8" s="1"/>
  <c r="K18" i="8" s="1"/>
  <c r="L18" i="8" s="1"/>
  <c r="E37" i="8"/>
  <c r="F36" i="8"/>
  <c r="L17" i="8"/>
  <c r="L68" i="1"/>
  <c r="D62" i="1"/>
  <c r="G37" i="8" l="1"/>
  <c r="J37" i="8" s="1"/>
  <c r="K19" i="8" s="1"/>
  <c r="L19" i="8" s="1"/>
  <c r="E38" i="8"/>
  <c r="F37" i="8"/>
  <c r="N35" i="8"/>
  <c r="S35" i="8"/>
  <c r="M36" i="8"/>
  <c r="I18" i="8"/>
  <c r="D36" i="8"/>
  <c r="H36" i="8"/>
  <c r="Q36" i="8" s="1"/>
  <c r="L69" i="1"/>
  <c r="D2" i="7"/>
  <c r="D37" i="8" l="1"/>
  <c r="I19" i="8"/>
  <c r="H37" i="8"/>
  <c r="Q37" i="8" s="1"/>
  <c r="M37" i="8"/>
  <c r="G38" i="8"/>
  <c r="J38" i="8" s="1"/>
  <c r="K20" i="8" s="1"/>
  <c r="L20" i="8" s="1"/>
  <c r="E39" i="8"/>
  <c r="F38" i="8"/>
  <c r="S36" i="8"/>
  <c r="N36" i="8"/>
  <c r="L70" i="1"/>
  <c r="C63" i="1"/>
  <c r="F2" i="4"/>
  <c r="D38" i="8" l="1"/>
  <c r="H38" i="8"/>
  <c r="Q38" i="8" s="1"/>
  <c r="M38" i="8"/>
  <c r="I20" i="8"/>
  <c r="G39" i="8"/>
  <c r="J39" i="8" s="1"/>
  <c r="K21" i="8" s="1"/>
  <c r="L21" i="8" s="1"/>
  <c r="E40" i="8"/>
  <c r="F39" i="8"/>
  <c r="S37" i="8"/>
  <c r="N37" i="8"/>
  <c r="L71" i="1"/>
  <c r="G13" i="1"/>
  <c r="N38" i="8" l="1"/>
  <c r="S38" i="8"/>
  <c r="G40" i="8"/>
  <c r="J40" i="8" s="1"/>
  <c r="K22" i="8" s="1"/>
  <c r="L22" i="8" s="1"/>
  <c r="E41" i="8"/>
  <c r="F40" i="8"/>
  <c r="H39" i="8"/>
  <c r="Q39" i="8" s="1"/>
  <c r="M39" i="8"/>
  <c r="D39" i="8"/>
  <c r="I21" i="8"/>
  <c r="L72" i="1"/>
  <c r="E62" i="1"/>
  <c r="E63" i="1" s="1"/>
  <c r="L61" i="1"/>
  <c r="J17" i="1"/>
  <c r="K104" i="1"/>
  <c r="F63" i="1" l="1"/>
  <c r="H63" i="1" s="1"/>
  <c r="A63" i="1" s="1"/>
  <c r="G63" i="1"/>
  <c r="J63" i="1" s="1"/>
  <c r="M63" i="1" s="1"/>
  <c r="N63" i="1" s="1"/>
  <c r="E64" i="1"/>
  <c r="G41" i="8"/>
  <c r="J41" i="8" s="1"/>
  <c r="K23" i="8" s="1"/>
  <c r="L23" i="8" s="1"/>
  <c r="E42" i="8"/>
  <c r="F41" i="8"/>
  <c r="N39" i="8"/>
  <c r="S39" i="8"/>
  <c r="I22" i="8"/>
  <c r="M40" i="8"/>
  <c r="D40" i="8"/>
  <c r="H40" i="8"/>
  <c r="Q40" i="8" s="1"/>
  <c r="L73" i="1"/>
  <c r="J57" i="1"/>
  <c r="F62" i="1"/>
  <c r="I61" i="1"/>
  <c r="E65" i="1" l="1"/>
  <c r="G64" i="1"/>
  <c r="J64" i="1" s="1"/>
  <c r="F64" i="1"/>
  <c r="D41" i="8"/>
  <c r="H41" i="8"/>
  <c r="Q41" i="8" s="1"/>
  <c r="M41" i="8"/>
  <c r="I23" i="8"/>
  <c r="G42" i="8"/>
  <c r="J42" i="8" s="1"/>
  <c r="K24" i="8" s="1"/>
  <c r="L24" i="8" s="1"/>
  <c r="F42" i="8"/>
  <c r="E43" i="8"/>
  <c r="S40" i="8"/>
  <c r="N40" i="8"/>
  <c r="L74" i="1"/>
  <c r="K17" i="1"/>
  <c r="H64" i="1" l="1"/>
  <c r="I18" i="1"/>
  <c r="D64" i="1"/>
  <c r="M64" i="1"/>
  <c r="K18" i="1"/>
  <c r="L18" i="1" s="1"/>
  <c r="E66" i="1"/>
  <c r="F65" i="1"/>
  <c r="G65" i="1"/>
  <c r="J65" i="1" s="1"/>
  <c r="K19" i="1" s="1"/>
  <c r="L19" i="1" s="1"/>
  <c r="F43" i="8"/>
  <c r="E44" i="8"/>
  <c r="G43" i="8"/>
  <c r="J43" i="8" s="1"/>
  <c r="K25" i="8" s="1"/>
  <c r="L25" i="8" s="1"/>
  <c r="S41" i="8"/>
  <c r="N41" i="8"/>
  <c r="D42" i="8"/>
  <c r="I24" i="8"/>
  <c r="H42" i="8"/>
  <c r="Q42" i="8" s="1"/>
  <c r="M42" i="8"/>
  <c r="L75" i="1"/>
  <c r="D63" i="1"/>
  <c r="Q63" i="1"/>
  <c r="I17" i="1"/>
  <c r="Q64" i="1" l="1"/>
  <c r="A64" i="1"/>
  <c r="D65" i="1"/>
  <c r="H65" i="1"/>
  <c r="I19" i="1"/>
  <c r="M65" i="1"/>
  <c r="E67" i="1"/>
  <c r="G66" i="1"/>
  <c r="J66" i="1" s="1"/>
  <c r="K20" i="1" s="1"/>
  <c r="L20" i="1" s="1"/>
  <c r="F66" i="1"/>
  <c r="N64" i="1"/>
  <c r="S64" i="1"/>
  <c r="E45" i="8"/>
  <c r="G44" i="8"/>
  <c r="J44" i="8" s="1"/>
  <c r="K26" i="8" s="1"/>
  <c r="L26" i="8" s="1"/>
  <c r="F44" i="8"/>
  <c r="N42" i="8"/>
  <c r="S42" i="8"/>
  <c r="M43" i="8"/>
  <c r="D43" i="8"/>
  <c r="H43" i="8"/>
  <c r="Q43" i="8" s="1"/>
  <c r="I25" i="8"/>
  <c r="L76" i="1"/>
  <c r="S63" i="1"/>
  <c r="L17" i="1"/>
  <c r="Q65" i="1" l="1"/>
  <c r="A65" i="1"/>
  <c r="N65" i="1"/>
  <c r="S65" i="1"/>
  <c r="I20" i="1"/>
  <c r="H66" i="1"/>
  <c r="D66" i="1"/>
  <c r="M66" i="1"/>
  <c r="E68" i="1"/>
  <c r="F67" i="1"/>
  <c r="G67" i="1"/>
  <c r="J67" i="1" s="1"/>
  <c r="K21" i="1" s="1"/>
  <c r="L21" i="1" s="1"/>
  <c r="I26" i="8"/>
  <c r="M44" i="8"/>
  <c r="D44" i="8"/>
  <c r="H44" i="8"/>
  <c r="Q44" i="8" s="1"/>
  <c r="F45" i="8"/>
  <c r="E46" i="8"/>
  <c r="G45" i="8"/>
  <c r="J45" i="8" s="1"/>
  <c r="K27" i="8" s="1"/>
  <c r="L27" i="8" s="1"/>
  <c r="N43" i="8"/>
  <c r="S43" i="8"/>
  <c r="L77" i="1"/>
  <c r="Q66" i="1" l="1"/>
  <c r="A66" i="1"/>
  <c r="H67" i="1"/>
  <c r="D67" i="1"/>
  <c r="I21" i="1"/>
  <c r="M67" i="1"/>
  <c r="E69" i="1"/>
  <c r="G68" i="1"/>
  <c r="J68" i="1" s="1"/>
  <c r="K22" i="1" s="1"/>
  <c r="L22" i="1" s="1"/>
  <c r="F68" i="1"/>
  <c r="N66" i="1"/>
  <c r="S66" i="1"/>
  <c r="N44" i="8"/>
  <c r="S44" i="8"/>
  <c r="F46" i="8"/>
  <c r="D46" i="8" s="1"/>
  <c r="G46" i="8"/>
  <c r="J46" i="8" s="1"/>
  <c r="K28" i="8" s="1"/>
  <c r="L28" i="8" s="1"/>
  <c r="M45" i="8"/>
  <c r="H45" i="8"/>
  <c r="Q45" i="8" s="1"/>
  <c r="D45" i="8"/>
  <c r="I27" i="8"/>
  <c r="L78" i="1"/>
  <c r="Q67" i="1" l="1"/>
  <c r="A67" i="1"/>
  <c r="N67" i="1"/>
  <c r="S67" i="1"/>
  <c r="I22" i="1"/>
  <c r="D68" i="1"/>
  <c r="H68" i="1"/>
  <c r="M68" i="1"/>
  <c r="E70" i="1"/>
  <c r="F69" i="1"/>
  <c r="G69" i="1"/>
  <c r="J69" i="1" s="1"/>
  <c r="K23" i="1" s="1"/>
  <c r="L23" i="1" s="1"/>
  <c r="N45" i="8"/>
  <c r="S45" i="8"/>
  <c r="M46" i="8"/>
  <c r="H46" i="8"/>
  <c r="Q46" i="8" s="1"/>
  <c r="I28" i="8"/>
  <c r="L79" i="1"/>
  <c r="Q68" i="1" l="1"/>
  <c r="A68" i="1"/>
  <c r="H69" i="1"/>
  <c r="D69" i="1"/>
  <c r="I23" i="1"/>
  <c r="M69" i="1"/>
  <c r="E71" i="1"/>
  <c r="G70" i="1"/>
  <c r="J70" i="1" s="1"/>
  <c r="K24" i="1" s="1"/>
  <c r="L24" i="1" s="1"/>
  <c r="F70" i="1"/>
  <c r="N68" i="1"/>
  <c r="S68" i="1"/>
  <c r="N46" i="8"/>
  <c r="S46" i="8"/>
  <c r="L80" i="1"/>
  <c r="Q69" i="1" l="1"/>
  <c r="A69" i="1"/>
  <c r="N69" i="1"/>
  <c r="S69" i="1"/>
  <c r="I24" i="1"/>
  <c r="D70" i="1"/>
  <c r="H70" i="1"/>
  <c r="M70" i="1"/>
  <c r="E72" i="1"/>
  <c r="F71" i="1"/>
  <c r="G71" i="1"/>
  <c r="J71" i="1" s="1"/>
  <c r="K25" i="1" s="1"/>
  <c r="L25" i="1" s="1"/>
  <c r="L81" i="1"/>
  <c r="Q70" i="1" l="1"/>
  <c r="A70" i="1"/>
  <c r="D71" i="1"/>
  <c r="H71" i="1"/>
  <c r="I25" i="1"/>
  <c r="M71" i="1"/>
  <c r="E73" i="1"/>
  <c r="F72" i="1"/>
  <c r="G72" i="1"/>
  <c r="J72" i="1" s="1"/>
  <c r="K26" i="1" s="1"/>
  <c r="L26" i="1" s="1"/>
  <c r="N70" i="1"/>
  <c r="S70" i="1"/>
  <c r="L82" i="1"/>
  <c r="Q71" i="1" l="1"/>
  <c r="A71" i="1"/>
  <c r="S71" i="1"/>
  <c r="N71" i="1"/>
  <c r="H72" i="1"/>
  <c r="I26" i="1"/>
  <c r="D72" i="1"/>
  <c r="M72" i="1"/>
  <c r="E74" i="1"/>
  <c r="F73" i="1"/>
  <c r="G73" i="1"/>
  <c r="J73" i="1" s="1"/>
  <c r="K27" i="1" s="1"/>
  <c r="L27" i="1" s="1"/>
  <c r="L83" i="1"/>
  <c r="Q72" i="1" l="1"/>
  <c r="A72" i="1"/>
  <c r="D73" i="1"/>
  <c r="H73" i="1"/>
  <c r="I27" i="1"/>
  <c r="M73" i="1"/>
  <c r="E75" i="1"/>
  <c r="G74" i="1"/>
  <c r="J74" i="1" s="1"/>
  <c r="K28" i="1" s="1"/>
  <c r="L28" i="1" s="1"/>
  <c r="F74" i="1"/>
  <c r="S72" i="1"/>
  <c r="N72" i="1"/>
  <c r="L84" i="1"/>
  <c r="Q73" i="1" l="1"/>
  <c r="A73" i="1"/>
  <c r="S73" i="1"/>
  <c r="N73" i="1"/>
  <c r="I28" i="1"/>
  <c r="H74" i="1"/>
  <c r="D74" i="1"/>
  <c r="M74" i="1"/>
  <c r="E76" i="1"/>
  <c r="F75" i="1"/>
  <c r="G75" i="1"/>
  <c r="J75" i="1" s="1"/>
  <c r="K29" i="1" s="1"/>
  <c r="L29" i="1" s="1"/>
  <c r="L85" i="1"/>
  <c r="Q74" i="1" l="1"/>
  <c r="A74" i="1"/>
  <c r="H75" i="1"/>
  <c r="I29" i="1"/>
  <c r="D75" i="1"/>
  <c r="M75" i="1"/>
  <c r="E77" i="1"/>
  <c r="G76" i="1"/>
  <c r="J76" i="1" s="1"/>
  <c r="K30" i="1" s="1"/>
  <c r="L30" i="1" s="1"/>
  <c r="F76" i="1"/>
  <c r="S74" i="1"/>
  <c r="N74" i="1"/>
  <c r="K10" i="8"/>
  <c r="L86" i="1"/>
  <c r="Q75" i="1" l="1"/>
  <c r="A75" i="1"/>
  <c r="N75" i="1"/>
  <c r="S75" i="1"/>
  <c r="D76" i="1"/>
  <c r="I30" i="1"/>
  <c r="H76" i="1"/>
  <c r="M76" i="1"/>
  <c r="E78" i="1"/>
  <c r="F77" i="1"/>
  <c r="G77" i="1"/>
  <c r="J77" i="1" s="1"/>
  <c r="K31" i="1" s="1"/>
  <c r="L31" i="1" s="1"/>
  <c r="L87" i="1"/>
  <c r="Q76" i="1" l="1"/>
  <c r="A76" i="1"/>
  <c r="E79" i="1"/>
  <c r="G78" i="1"/>
  <c r="J78" i="1" s="1"/>
  <c r="K32" i="1" s="1"/>
  <c r="L32" i="1" s="1"/>
  <c r="F78" i="1"/>
  <c r="S76" i="1"/>
  <c r="N76" i="1"/>
  <c r="H77" i="1"/>
  <c r="D77" i="1"/>
  <c r="I31" i="1"/>
  <c r="M77" i="1"/>
  <c r="L88" i="1"/>
  <c r="Q77" i="1" l="1"/>
  <c r="A77" i="1"/>
  <c r="D78" i="1"/>
  <c r="I32" i="1"/>
  <c r="H78" i="1"/>
  <c r="M78" i="1"/>
  <c r="N77" i="1"/>
  <c r="S77" i="1"/>
  <c r="E80" i="1"/>
  <c r="F79" i="1"/>
  <c r="G79" i="1"/>
  <c r="J79" i="1" s="1"/>
  <c r="K33" i="1" s="1"/>
  <c r="L33" i="1" s="1"/>
  <c r="L89" i="1"/>
  <c r="Q78" i="1" l="1"/>
  <c r="A78" i="1"/>
  <c r="S78" i="1"/>
  <c r="N78" i="1"/>
  <c r="E81" i="1"/>
  <c r="F80" i="1"/>
  <c r="G80" i="1"/>
  <c r="J80" i="1" s="1"/>
  <c r="K34" i="1" s="1"/>
  <c r="L34" i="1" s="1"/>
  <c r="H79" i="1"/>
  <c r="I33" i="1"/>
  <c r="D79" i="1"/>
  <c r="M79" i="1"/>
  <c r="L90" i="1"/>
  <c r="Q79" i="1" l="1"/>
  <c r="A79" i="1"/>
  <c r="N79" i="1"/>
  <c r="S79" i="1"/>
  <c r="D80" i="1"/>
  <c r="I34" i="1"/>
  <c r="H80" i="1"/>
  <c r="M80" i="1"/>
  <c r="E82" i="1"/>
  <c r="F81" i="1"/>
  <c r="G81" i="1"/>
  <c r="J81" i="1" s="1"/>
  <c r="K35" i="1" s="1"/>
  <c r="L35" i="1" s="1"/>
  <c r="L91" i="1"/>
  <c r="Q80" i="1" l="1"/>
  <c r="A80" i="1"/>
  <c r="D81" i="1"/>
  <c r="H81" i="1"/>
  <c r="I35" i="1"/>
  <c r="M81" i="1"/>
  <c r="E83" i="1"/>
  <c r="G82" i="1"/>
  <c r="J82" i="1" s="1"/>
  <c r="K36" i="1" s="1"/>
  <c r="L36" i="1" s="1"/>
  <c r="F82" i="1"/>
  <c r="S80" i="1"/>
  <c r="N80" i="1"/>
  <c r="L92" i="1"/>
  <c r="Q81" i="1" l="1"/>
  <c r="A81" i="1"/>
  <c r="S81" i="1"/>
  <c r="N81" i="1"/>
  <c r="I36" i="1"/>
  <c r="H82" i="1"/>
  <c r="D82" i="1"/>
  <c r="M82" i="1"/>
  <c r="E84" i="1"/>
  <c r="F83" i="1"/>
  <c r="G83" i="1"/>
  <c r="J83" i="1" s="1"/>
  <c r="K37" i="1" s="1"/>
  <c r="L37" i="1" s="1"/>
  <c r="L93" i="1"/>
  <c r="Q82" i="1" l="1"/>
  <c r="A82" i="1"/>
  <c r="H83" i="1"/>
  <c r="I37" i="1"/>
  <c r="D83" i="1"/>
  <c r="M83" i="1"/>
  <c r="E85" i="1"/>
  <c r="F84" i="1"/>
  <c r="G84" i="1"/>
  <c r="J84" i="1" s="1"/>
  <c r="K38" i="1" s="1"/>
  <c r="L38" i="1" s="1"/>
  <c r="S82" i="1"/>
  <c r="N82" i="1"/>
  <c r="L94" i="1"/>
  <c r="Q83" i="1" l="1"/>
  <c r="A83" i="1"/>
  <c r="S83" i="1"/>
  <c r="N83" i="1"/>
  <c r="I38" i="1"/>
  <c r="D84" i="1"/>
  <c r="H84" i="1"/>
  <c r="M84" i="1"/>
  <c r="E86" i="1"/>
  <c r="F85" i="1"/>
  <c r="G85" i="1"/>
  <c r="J85" i="1" s="1"/>
  <c r="K39" i="1" s="1"/>
  <c r="L39" i="1" s="1"/>
  <c r="L95" i="1"/>
  <c r="Q84" i="1" l="1"/>
  <c r="A84" i="1"/>
  <c r="H85" i="1"/>
  <c r="I39" i="1"/>
  <c r="D85" i="1"/>
  <c r="M85" i="1"/>
  <c r="E87" i="1"/>
  <c r="G86" i="1"/>
  <c r="J86" i="1" s="1"/>
  <c r="K40" i="1" s="1"/>
  <c r="L40" i="1" s="1"/>
  <c r="F86" i="1"/>
  <c r="S84" i="1"/>
  <c r="N84" i="1"/>
  <c r="L96" i="1"/>
  <c r="Q85" i="1" l="1"/>
  <c r="A85" i="1"/>
  <c r="S85" i="1"/>
  <c r="N85" i="1"/>
  <c r="I40" i="1"/>
  <c r="H86" i="1"/>
  <c r="D86" i="1"/>
  <c r="M86" i="1"/>
  <c r="E88" i="1"/>
  <c r="F87" i="1"/>
  <c r="G87" i="1"/>
  <c r="J87" i="1" s="1"/>
  <c r="K41" i="1" s="1"/>
  <c r="L41" i="1" s="1"/>
  <c r="L97" i="1"/>
  <c r="Q86" i="1" l="1"/>
  <c r="A86" i="1"/>
  <c r="D87" i="1"/>
  <c r="H87" i="1"/>
  <c r="I41" i="1"/>
  <c r="M87" i="1"/>
  <c r="E89" i="1"/>
  <c r="G88" i="1"/>
  <c r="J88" i="1" s="1"/>
  <c r="K42" i="1" s="1"/>
  <c r="L42" i="1" s="1"/>
  <c r="F88" i="1"/>
  <c r="N86" i="1"/>
  <c r="S86" i="1"/>
  <c r="L98" i="1"/>
  <c r="Q87" i="1" l="1"/>
  <c r="A87" i="1"/>
  <c r="N87" i="1"/>
  <c r="S87" i="1"/>
  <c r="D88" i="1"/>
  <c r="I42" i="1"/>
  <c r="H88" i="1"/>
  <c r="M88" i="1"/>
  <c r="E90" i="1"/>
  <c r="F89" i="1"/>
  <c r="G89" i="1"/>
  <c r="J89" i="1" s="1"/>
  <c r="K43" i="1" s="1"/>
  <c r="L43" i="1" s="1"/>
  <c r="L99" i="1"/>
  <c r="Q88" i="1" l="1"/>
  <c r="A88" i="1"/>
  <c r="H89" i="1"/>
  <c r="D89" i="1"/>
  <c r="I43" i="1"/>
  <c r="M89" i="1"/>
  <c r="N88" i="1"/>
  <c r="S88" i="1"/>
  <c r="E91" i="1"/>
  <c r="G90" i="1"/>
  <c r="J90" i="1" s="1"/>
  <c r="K44" i="1" s="1"/>
  <c r="L44" i="1" s="1"/>
  <c r="F90" i="1"/>
  <c r="L100" i="1"/>
  <c r="Q89" i="1" l="1"/>
  <c r="A89" i="1"/>
  <c r="N89" i="1"/>
  <c r="S89" i="1"/>
  <c r="E92" i="1"/>
  <c r="F91" i="1"/>
  <c r="G91" i="1"/>
  <c r="J91" i="1" s="1"/>
  <c r="K45" i="1" s="1"/>
  <c r="L45" i="1" s="1"/>
  <c r="I44" i="1"/>
  <c r="D90" i="1"/>
  <c r="H90" i="1"/>
  <c r="M90" i="1"/>
  <c r="L101" i="1"/>
  <c r="Q90" i="1" l="1"/>
  <c r="A90" i="1"/>
  <c r="H91" i="1"/>
  <c r="I45" i="1"/>
  <c r="D91" i="1"/>
  <c r="M91" i="1"/>
  <c r="E93" i="1"/>
  <c r="G92" i="1"/>
  <c r="J92" i="1" s="1"/>
  <c r="K46" i="1" s="1"/>
  <c r="L46" i="1" s="1"/>
  <c r="F92" i="1"/>
  <c r="N90" i="1"/>
  <c r="S90" i="1"/>
  <c r="L102" i="1"/>
  <c r="Q91" i="1" l="1"/>
  <c r="A91" i="1"/>
  <c r="S91" i="1"/>
  <c r="N91" i="1"/>
  <c r="D92" i="1"/>
  <c r="I46" i="1"/>
  <c r="H92" i="1"/>
  <c r="M92" i="1"/>
  <c r="E94" i="1"/>
  <c r="F93" i="1"/>
  <c r="G93" i="1"/>
  <c r="J93" i="1" s="1"/>
  <c r="K47" i="1" s="1"/>
  <c r="L47" i="1" s="1"/>
  <c r="Q92" i="1" l="1"/>
  <c r="A92" i="1"/>
  <c r="E95" i="1"/>
  <c r="G94" i="1"/>
  <c r="J94" i="1" s="1"/>
  <c r="K48" i="1" s="1"/>
  <c r="L48" i="1" s="1"/>
  <c r="F94" i="1"/>
  <c r="S92" i="1"/>
  <c r="N92" i="1"/>
  <c r="H93" i="1"/>
  <c r="I47" i="1"/>
  <c r="D93" i="1"/>
  <c r="M93" i="1"/>
  <c r="Q93" i="1" l="1"/>
  <c r="A93" i="1"/>
  <c r="N93" i="1"/>
  <c r="S93" i="1"/>
  <c r="D94" i="1"/>
  <c r="I48" i="1"/>
  <c r="H94" i="1"/>
  <c r="M94" i="1"/>
  <c r="E96" i="1"/>
  <c r="F95" i="1"/>
  <c r="G95" i="1"/>
  <c r="J95" i="1" s="1"/>
  <c r="K49" i="1" s="1"/>
  <c r="Q94" i="1" l="1"/>
  <c r="A94" i="1"/>
  <c r="H95" i="1"/>
  <c r="D95" i="1"/>
  <c r="I49" i="1"/>
  <c r="M95" i="1"/>
  <c r="E97" i="1"/>
  <c r="F96" i="1"/>
  <c r="G96" i="1"/>
  <c r="J96" i="1" s="1"/>
  <c r="K50" i="1" s="1"/>
  <c r="L50" i="1" s="1"/>
  <c r="S94" i="1"/>
  <c r="N94" i="1"/>
  <c r="L49" i="1"/>
  <c r="Q95" i="1" l="1"/>
  <c r="A95" i="1"/>
  <c r="N95" i="1"/>
  <c r="S95" i="1"/>
  <c r="D96" i="1"/>
  <c r="I50" i="1"/>
  <c r="H96" i="1"/>
  <c r="M96" i="1"/>
  <c r="E98" i="1"/>
  <c r="F97" i="1"/>
  <c r="G97" i="1"/>
  <c r="J97" i="1" s="1"/>
  <c r="K51" i="1" s="1"/>
  <c r="K29" i="8"/>
  <c r="L29" i="8" s="1"/>
  <c r="Q96" i="1" l="1"/>
  <c r="A96" i="1"/>
  <c r="L51" i="1"/>
  <c r="D97" i="1"/>
  <c r="H97" i="1"/>
  <c r="I51" i="1"/>
  <c r="M97" i="1"/>
  <c r="S96" i="1"/>
  <c r="N96" i="1"/>
  <c r="E99" i="1"/>
  <c r="G98" i="1"/>
  <c r="J98" i="1" s="1"/>
  <c r="K52" i="1" s="1"/>
  <c r="L52" i="1" s="1"/>
  <c r="F98" i="1"/>
  <c r="Q97" i="1" l="1"/>
  <c r="A97" i="1"/>
  <c r="I52" i="1"/>
  <c r="H98" i="1"/>
  <c r="D98" i="1"/>
  <c r="M98" i="1"/>
  <c r="N97" i="1"/>
  <c r="S97" i="1"/>
  <c r="E100" i="1"/>
  <c r="F99" i="1"/>
  <c r="G99" i="1"/>
  <c r="J99" i="1" s="1"/>
  <c r="K53" i="1" s="1"/>
  <c r="L53" i="1" s="1"/>
  <c r="N48" i="8"/>
  <c r="Q98" i="1" l="1"/>
  <c r="A98" i="1"/>
  <c r="E101" i="1"/>
  <c r="G100" i="1"/>
  <c r="J100" i="1" s="1"/>
  <c r="K54" i="1" s="1"/>
  <c r="L54" i="1" s="1"/>
  <c r="F100" i="1"/>
  <c r="H99" i="1"/>
  <c r="D99" i="1"/>
  <c r="I53" i="1"/>
  <c r="M99" i="1"/>
  <c r="N98" i="1"/>
  <c r="S98" i="1"/>
  <c r="R46" i="8"/>
  <c r="T46" i="8" s="1"/>
  <c r="U46" i="8" s="1"/>
  <c r="R45" i="8"/>
  <c r="T45" i="8" s="1"/>
  <c r="U45" i="8" s="1"/>
  <c r="R44" i="8"/>
  <c r="T44" i="8" s="1"/>
  <c r="U44" i="8" s="1"/>
  <c r="R43" i="8"/>
  <c r="T43" i="8" s="1"/>
  <c r="U43" i="8" s="1"/>
  <c r="R42" i="8"/>
  <c r="T42" i="8" s="1"/>
  <c r="U42" i="8" s="1"/>
  <c r="R41" i="8"/>
  <c r="T41" i="8" s="1"/>
  <c r="U41" i="8" s="1"/>
  <c r="R40" i="8"/>
  <c r="T40" i="8" s="1"/>
  <c r="U40" i="8" s="1"/>
  <c r="R39" i="8"/>
  <c r="T39" i="8" s="1"/>
  <c r="U39" i="8" s="1"/>
  <c r="R38" i="8"/>
  <c r="T38" i="8" s="1"/>
  <c r="U38" i="8" s="1"/>
  <c r="R37" i="8"/>
  <c r="T37" i="8" s="1"/>
  <c r="U37" i="8" s="1"/>
  <c r="R36" i="8"/>
  <c r="T36" i="8" s="1"/>
  <c r="U36" i="8" s="1"/>
  <c r="R35" i="8"/>
  <c r="T35" i="8" s="1"/>
  <c r="K11" i="8"/>
  <c r="R32" i="8"/>
  <c r="Q99" i="1" l="1"/>
  <c r="A99" i="1"/>
  <c r="S99" i="1"/>
  <c r="N99" i="1"/>
  <c r="I54" i="1"/>
  <c r="H100" i="1"/>
  <c r="D100" i="1"/>
  <c r="M100" i="1"/>
  <c r="E102" i="1"/>
  <c r="F101" i="1"/>
  <c r="G101" i="1"/>
  <c r="J101" i="1" s="1"/>
  <c r="K55" i="1" s="1"/>
  <c r="T48" i="8"/>
  <c r="U35" i="8"/>
  <c r="U48" i="8" s="1"/>
  <c r="K12" i="8" l="1"/>
  <c r="Q100" i="1"/>
  <c r="A100" i="1"/>
  <c r="I55" i="1"/>
  <c r="H101" i="1"/>
  <c r="D101" i="1"/>
  <c r="M101" i="1"/>
  <c r="G102" i="1"/>
  <c r="J102" i="1" s="1"/>
  <c r="K56" i="1" s="1"/>
  <c r="L56" i="1" s="1"/>
  <c r="F102" i="1"/>
  <c r="S100" i="1"/>
  <c r="N100" i="1"/>
  <c r="L55" i="1"/>
  <c r="Q101" i="1" l="1"/>
  <c r="A101" i="1"/>
  <c r="K57" i="1"/>
  <c r="L57" i="1" s="1"/>
  <c r="N101" i="1"/>
  <c r="S101" i="1"/>
  <c r="D102" i="1"/>
  <c r="I56" i="1"/>
  <c r="H102" i="1"/>
  <c r="M102" i="1"/>
  <c r="Q102" i="1" l="1"/>
  <c r="A102" i="1"/>
  <c r="S102" i="1"/>
  <c r="N102" i="1"/>
  <c r="K10" i="1" s="1"/>
  <c r="N104" i="1" l="1"/>
  <c r="R98" i="1" l="1"/>
  <c r="T98" i="1" s="1"/>
  <c r="U98" i="1" s="1"/>
  <c r="R89" i="1"/>
  <c r="T89" i="1" s="1"/>
  <c r="U89" i="1" s="1"/>
  <c r="R79" i="1"/>
  <c r="T79" i="1" s="1"/>
  <c r="U79" i="1" s="1"/>
  <c r="R83" i="1"/>
  <c r="T83" i="1" s="1"/>
  <c r="U83" i="1" s="1"/>
  <c r="R72" i="1"/>
  <c r="T72" i="1" s="1"/>
  <c r="U72" i="1" s="1"/>
  <c r="R100" i="1"/>
  <c r="T100" i="1" s="1"/>
  <c r="U100" i="1" s="1"/>
  <c r="R86" i="1"/>
  <c r="T86" i="1" s="1"/>
  <c r="U86" i="1" s="1"/>
  <c r="R67" i="1"/>
  <c r="T67" i="1" s="1"/>
  <c r="U67" i="1" s="1"/>
  <c r="R77" i="1"/>
  <c r="T77" i="1" s="1"/>
  <c r="U77" i="1" s="1"/>
  <c r="R68" i="1"/>
  <c r="T68" i="1" s="1"/>
  <c r="U68" i="1" s="1"/>
  <c r="R102" i="1"/>
  <c r="T102" i="1" s="1"/>
  <c r="U102" i="1" s="1"/>
  <c r="R97" i="1"/>
  <c r="T97" i="1" s="1"/>
  <c r="U97" i="1" s="1"/>
  <c r="R88" i="1"/>
  <c r="T88" i="1" s="1"/>
  <c r="U88" i="1" s="1"/>
  <c r="R71" i="1"/>
  <c r="T71" i="1" s="1"/>
  <c r="U71" i="1" s="1"/>
  <c r="R80" i="1"/>
  <c r="T80" i="1" s="1"/>
  <c r="U80" i="1" s="1"/>
  <c r="R66" i="1"/>
  <c r="T66" i="1" s="1"/>
  <c r="U66" i="1" s="1"/>
  <c r="R94" i="1"/>
  <c r="T94" i="1" s="1"/>
  <c r="U94" i="1" s="1"/>
  <c r="R85" i="1"/>
  <c r="T85" i="1" s="1"/>
  <c r="U85" i="1" s="1"/>
  <c r="R95" i="1"/>
  <c r="T95" i="1" s="1"/>
  <c r="U95" i="1" s="1"/>
  <c r="R76" i="1"/>
  <c r="T76" i="1" s="1"/>
  <c r="U76" i="1" s="1"/>
  <c r="R101" i="1"/>
  <c r="T101" i="1" s="1"/>
  <c r="U101" i="1" s="1"/>
  <c r="K11" i="1"/>
  <c r="R96" i="1"/>
  <c r="T96" i="1" s="1"/>
  <c r="U96" i="1" s="1"/>
  <c r="R82" i="1"/>
  <c r="T82" i="1" s="1"/>
  <c r="U82" i="1" s="1"/>
  <c r="R99" i="1"/>
  <c r="T99" i="1" s="1"/>
  <c r="U99" i="1" s="1"/>
  <c r="R74" i="1"/>
  <c r="T74" i="1" s="1"/>
  <c r="U74" i="1" s="1"/>
  <c r="R65" i="1"/>
  <c r="T65" i="1" s="1"/>
  <c r="U65" i="1" s="1"/>
  <c r="R93" i="1"/>
  <c r="T93" i="1" s="1"/>
  <c r="U93" i="1" s="1"/>
  <c r="R84" i="1"/>
  <c r="T84" i="1" s="1"/>
  <c r="U84" i="1" s="1"/>
  <c r="R87" i="1"/>
  <c r="T87" i="1" s="1"/>
  <c r="U87" i="1" s="1"/>
  <c r="R70" i="1"/>
  <c r="T70" i="1" s="1"/>
  <c r="U70" i="1" s="1"/>
  <c r="R63" i="1"/>
  <c r="T63" i="1" s="1"/>
  <c r="R90" i="1"/>
  <c r="T90" i="1" s="1"/>
  <c r="U90" i="1" s="1"/>
  <c r="R81" i="1"/>
  <c r="T81" i="1" s="1"/>
  <c r="U81" i="1" s="1"/>
  <c r="R91" i="1"/>
  <c r="T91" i="1" s="1"/>
  <c r="U91" i="1" s="1"/>
  <c r="R73" i="1"/>
  <c r="T73" i="1" s="1"/>
  <c r="U73" i="1" s="1"/>
  <c r="R64" i="1"/>
  <c r="T64" i="1" s="1"/>
  <c r="U64" i="1" s="1"/>
  <c r="R92" i="1"/>
  <c r="T92" i="1" s="1"/>
  <c r="U92" i="1" s="1"/>
  <c r="R75" i="1"/>
  <c r="T75" i="1" s="1"/>
  <c r="U75" i="1" s="1"/>
  <c r="R78" i="1"/>
  <c r="T78" i="1" s="1"/>
  <c r="U78" i="1" s="1"/>
  <c r="R69" i="1"/>
  <c r="T69" i="1" s="1"/>
  <c r="U69" i="1" s="1"/>
  <c r="R60" i="1"/>
  <c r="T104" i="1" l="1"/>
  <c r="U63" i="1"/>
  <c r="U104" i="1" s="1"/>
  <c r="K12" i="1" l="1"/>
</calcChain>
</file>

<file path=xl/comments1.xml><?xml version="1.0" encoding="utf-8"?>
<comments xmlns="http://schemas.openxmlformats.org/spreadsheetml/2006/main">
  <authors>
    <author>Lintura Leandro</author>
  </authors>
  <commentList>
    <comment ref="O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O14" authorId="0" shapeId="0">
      <text>
        <r>
          <rPr>
            <b/>
            <sz val="8"/>
            <color indexed="81"/>
            <rFont val="Tahoma"/>
            <family val="2"/>
          </rPr>
          <t>Ingrese cupón
 a licitar</t>
        </r>
      </text>
    </comment>
  </commentList>
</comments>
</file>

<file path=xl/comments2.xml><?xml version="1.0" encoding="utf-8"?>
<comments xmlns="http://schemas.openxmlformats.org/spreadsheetml/2006/main">
  <authors>
    <author>Lintura Leandro</author>
  </authors>
  <commentList>
    <comment ref="O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O14" authorId="0" shapeId="0">
      <text>
        <r>
          <rPr>
            <b/>
            <sz val="8"/>
            <color indexed="81"/>
            <rFont val="Tahoma"/>
            <family val="2"/>
          </rPr>
          <t>Ingrese cupón
 a licitar</t>
        </r>
      </text>
    </comment>
  </commentList>
</comments>
</file>

<file path=xl/sharedStrings.xml><?xml version="1.0" encoding="utf-8"?>
<sst xmlns="http://schemas.openxmlformats.org/spreadsheetml/2006/main" count="84" uniqueCount="44">
  <si>
    <t>Fecha de Emisión:</t>
  </si>
  <si>
    <t>TIR:</t>
  </si>
  <si>
    <t>Precio clean:</t>
  </si>
  <si>
    <t>Fecha de Vto:</t>
  </si>
  <si>
    <t>Cupon:</t>
  </si>
  <si>
    <t>Ultimo Pago de Cupón:</t>
  </si>
  <si>
    <t>Fecha:</t>
  </si>
  <si>
    <t>VN:</t>
  </si>
  <si>
    <t>Capital</t>
  </si>
  <si>
    <t>Flujo</t>
  </si>
  <si>
    <t>Discount factor</t>
  </si>
  <si>
    <t>Cupon VN</t>
  </si>
  <si>
    <t>Cupon VP</t>
  </si>
  <si>
    <t>Factor de duration</t>
  </si>
  <si>
    <t>Fecha</t>
  </si>
  <si>
    <t>Interes</t>
  </si>
  <si>
    <t>Total</t>
  </si>
  <si>
    <t>Días Devengamiento</t>
  </si>
  <si>
    <t>Días Totales</t>
  </si>
  <si>
    <t>Capital Residual</t>
  </si>
  <si>
    <t>Flujo Valor Nominal</t>
  </si>
  <si>
    <t>Amortización</t>
  </si>
  <si>
    <t>Fecha de Pago</t>
  </si>
  <si>
    <t xml:space="preserve">TNA: </t>
  </si>
  <si>
    <t>t promedio cupon</t>
  </si>
  <si>
    <t>Interés</t>
  </si>
  <si>
    <t>Cupón</t>
  </si>
  <si>
    <t>TM20</t>
  </si>
  <si>
    <t>Fecha de inicio de calculo</t>
  </si>
  <si>
    <t>Promedio 5d:</t>
  </si>
  <si>
    <t>Fijo a licitar</t>
  </si>
  <si>
    <t>intereses</t>
  </si>
  <si>
    <t>capital</t>
  </si>
  <si>
    <t>Duration (años):</t>
  </si>
  <si>
    <t>Calificación (Fix):</t>
  </si>
  <si>
    <t>Plazo (meses):</t>
  </si>
  <si>
    <t>Intereses:</t>
  </si>
  <si>
    <t>Trimestral vencido</t>
  </si>
  <si>
    <t>Cupón:</t>
  </si>
  <si>
    <t>Cupón a licitar:</t>
  </si>
  <si>
    <t>TC Inicial:</t>
  </si>
  <si>
    <t>ON AA2000 - Clase 5 (Dólar Linked)</t>
  </si>
  <si>
    <t>ON AA2000 - Clase 6 (Dólar Linked)</t>
  </si>
  <si>
    <t>AA-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</si>
</sst>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 * #,##0.00_ ;_ * \-#,##0.00_ ;_ * &quot;-&quot;??_ ;_ @_ "/>
    <numFmt numFmtId="165" formatCode="[$-409]d\-mmm\-yy;@"/>
    <numFmt numFmtId="166" formatCode="0.0000%"/>
    <numFmt numFmtId="167" formatCode="#,##0.00_ ;[Red]\-#,##0.00\ "/>
    <numFmt numFmtId="168" formatCode="#,##0.000000_ ;[Red]\-#,##0.000000\ "/>
    <numFmt numFmtId="169" formatCode="#,##0_ ;[Red]\-#,##0\ "/>
    <numFmt numFmtId="170" formatCode="[$-F800]dddd\,\ mmmm\ dd\,\ yyyy"/>
    <numFmt numFmtId="171" formatCode="0.0000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1"/>
      <color rgb="FF33333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E428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144">
    <xf numFmtId="0" fontId="0" fillId="0" borderId="0" xfId="0"/>
    <xf numFmtId="0" fontId="2" fillId="0" borderId="0" xfId="0" applyFont="1" applyProtection="1"/>
    <xf numFmtId="9" fontId="2" fillId="0" borderId="0" xfId="3" applyFont="1" applyProtection="1"/>
    <xf numFmtId="0" fontId="2" fillId="2" borderId="0" xfId="0" applyFont="1" applyFill="1" applyBorder="1" applyProtection="1"/>
    <xf numFmtId="0" fontId="2" fillId="2" borderId="0" xfId="0" applyFont="1" applyFill="1" applyProtection="1"/>
    <xf numFmtId="0" fontId="2" fillId="0" borderId="0" xfId="0" applyFont="1" applyBorder="1" applyProtection="1"/>
    <xf numFmtId="0" fontId="3" fillId="0" borderId="0" xfId="0" applyFont="1" applyBorder="1" applyAlignment="1" applyProtection="1">
      <alignment horizontal="right"/>
    </xf>
    <xf numFmtId="165" fontId="3" fillId="0" borderId="0" xfId="2" applyNumberFormat="1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right"/>
    </xf>
    <xf numFmtId="169" fontId="3" fillId="0" borderId="0" xfId="0" applyNumberFormat="1" applyFont="1" applyFill="1" applyBorder="1" applyProtection="1"/>
    <xf numFmtId="0" fontId="5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166" fontId="3" fillId="2" borderId="0" xfId="3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38" fontId="2" fillId="0" borderId="0" xfId="0" applyNumberFormat="1" applyFont="1" applyBorder="1" applyAlignment="1" applyProtection="1">
      <alignment horizontal="center"/>
    </xf>
    <xf numFmtId="167" fontId="2" fillId="0" borderId="0" xfId="1" applyNumberFormat="1" applyFont="1" applyBorder="1" applyAlignment="1" applyProtection="1">
      <alignment horizontal="center"/>
    </xf>
    <xf numFmtId="40" fontId="2" fillId="0" borderId="0" xfId="0" applyNumberFormat="1" applyFont="1" applyBorder="1" applyAlignment="1" applyProtection="1">
      <alignment horizontal="center"/>
    </xf>
    <xf numFmtId="168" fontId="5" fillId="2" borderId="0" xfId="0" applyNumberFormat="1" applyFont="1" applyFill="1" applyBorder="1" applyAlignment="1" applyProtection="1">
      <alignment horizontal="center" vertical="center"/>
    </xf>
    <xf numFmtId="168" fontId="2" fillId="2" borderId="0" xfId="0" applyNumberFormat="1" applyFont="1" applyFill="1" applyAlignment="1" applyProtection="1">
      <alignment horizontal="center" vertical="center"/>
    </xf>
    <xf numFmtId="165" fontId="2" fillId="2" borderId="0" xfId="2" applyNumberFormat="1" applyFont="1" applyFill="1" applyBorder="1" applyAlignment="1" applyProtection="1">
      <alignment horizontal="center"/>
    </xf>
    <xf numFmtId="168" fontId="2" fillId="2" borderId="0" xfId="0" applyNumberFormat="1" applyFont="1" applyFill="1" applyBorder="1" applyAlignment="1" applyProtection="1">
      <alignment horizontal="center" vertical="center"/>
    </xf>
    <xf numFmtId="10" fontId="7" fillId="0" borderId="9" xfId="3" applyNumberFormat="1" applyFont="1" applyBorder="1" applyAlignment="1" applyProtection="1">
      <alignment horizontal="center"/>
    </xf>
    <xf numFmtId="4" fontId="10" fillId="0" borderId="12" xfId="2" applyNumberFormat="1" applyFont="1" applyFill="1" applyBorder="1" applyAlignment="1" applyProtection="1">
      <alignment horizontal="center"/>
    </xf>
    <xf numFmtId="4" fontId="10" fillId="0" borderId="12" xfId="0" applyNumberFormat="1" applyFont="1" applyFill="1" applyBorder="1" applyAlignment="1" applyProtection="1">
      <alignment horizontal="center"/>
    </xf>
    <xf numFmtId="40" fontId="3" fillId="0" borderId="7" xfId="0" applyNumberFormat="1" applyFont="1" applyBorder="1" applyAlignment="1" applyProtection="1">
      <alignment horizontal="center"/>
    </xf>
    <xf numFmtId="38" fontId="3" fillId="0" borderId="7" xfId="0" applyNumberFormat="1" applyFont="1" applyBorder="1" applyAlignment="1" applyProtection="1">
      <alignment horizontal="center"/>
    </xf>
    <xf numFmtId="170" fontId="2" fillId="2" borderId="2" xfId="2" applyNumberFormat="1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 vertical="center"/>
    </xf>
    <xf numFmtId="0" fontId="2" fillId="4" borderId="0" xfId="0" applyFont="1" applyFill="1" applyProtection="1"/>
    <xf numFmtId="0" fontId="3" fillId="0" borderId="3" xfId="0" applyFont="1" applyBorder="1" applyAlignment="1" applyProtection="1">
      <alignment horizontal="right"/>
    </xf>
    <xf numFmtId="0" fontId="3" fillId="5" borderId="1" xfId="0" applyFont="1" applyFill="1" applyBorder="1" applyAlignment="1" applyProtection="1">
      <alignment horizontal="right"/>
    </xf>
    <xf numFmtId="0" fontId="3" fillId="5" borderId="3" xfId="0" applyFont="1" applyFill="1" applyBorder="1" applyAlignment="1" applyProtection="1">
      <alignment horizontal="right"/>
    </xf>
    <xf numFmtId="0" fontId="3" fillId="5" borderId="5" xfId="0" applyFont="1" applyFill="1" applyBorder="1" applyAlignment="1" applyProtection="1">
      <alignment horizontal="right"/>
    </xf>
    <xf numFmtId="15" fontId="2" fillId="5" borderId="1" xfId="0" applyNumberFormat="1" applyFont="1" applyFill="1" applyBorder="1" applyAlignment="1" applyProtection="1">
      <alignment horizontal="center"/>
    </xf>
    <xf numFmtId="38" fontId="2" fillId="5" borderId="2" xfId="0" applyNumberFormat="1" applyFont="1" applyFill="1" applyBorder="1" applyAlignment="1" applyProtection="1">
      <alignment horizontal="center" vertical="center"/>
    </xf>
    <xf numFmtId="10" fontId="7" fillId="5" borderId="2" xfId="3" applyNumberFormat="1" applyFont="1" applyFill="1" applyBorder="1" applyAlignment="1" applyProtection="1">
      <alignment horizontal="center"/>
    </xf>
    <xf numFmtId="40" fontId="2" fillId="5" borderId="2" xfId="0" applyNumberFormat="1" applyFont="1" applyFill="1" applyBorder="1" applyAlignment="1" applyProtection="1">
      <alignment horizontal="center" vertical="center"/>
    </xf>
    <xf numFmtId="2" fontId="2" fillId="0" borderId="0" xfId="0" applyNumberFormat="1" applyFont="1" applyFill="1" applyProtection="1"/>
    <xf numFmtId="14" fontId="2" fillId="2" borderId="0" xfId="0" applyNumberFormat="1" applyFont="1" applyFill="1" applyBorder="1" applyProtection="1"/>
    <xf numFmtId="0" fontId="13" fillId="6" borderId="10" xfId="0" applyFont="1" applyFill="1" applyBorder="1" applyAlignment="1" applyProtection="1">
      <alignment horizontal="center"/>
    </xf>
    <xf numFmtId="165" fontId="13" fillId="6" borderId="11" xfId="2" applyNumberFormat="1" applyFont="1" applyFill="1" applyBorder="1" applyAlignment="1" applyProtection="1">
      <alignment horizontal="center"/>
    </xf>
    <xf numFmtId="0" fontId="13" fillId="6" borderId="11" xfId="0" applyFont="1" applyFill="1" applyBorder="1" applyAlignment="1" applyProtection="1">
      <alignment horizontal="center"/>
    </xf>
    <xf numFmtId="15" fontId="14" fillId="6" borderId="4" xfId="0" applyNumberFormat="1" applyFont="1" applyFill="1" applyBorder="1" applyAlignment="1" applyProtection="1">
      <alignment horizontal="center"/>
    </xf>
    <xf numFmtId="15" fontId="13" fillId="6" borderId="10" xfId="0" applyNumberFormat="1" applyFont="1" applyFill="1" applyBorder="1" applyAlignment="1" applyProtection="1">
      <alignment horizontal="center"/>
    </xf>
    <xf numFmtId="4" fontId="13" fillId="6" borderId="11" xfId="2" applyNumberFormat="1" applyFont="1" applyFill="1" applyBorder="1" applyAlignment="1" applyProtection="1">
      <alignment horizontal="center"/>
    </xf>
    <xf numFmtId="4" fontId="13" fillId="6" borderId="11" xfId="0" applyNumberFormat="1" applyFont="1" applyFill="1" applyBorder="1" applyAlignment="1" applyProtection="1">
      <alignment horizontal="center"/>
    </xf>
    <xf numFmtId="165" fontId="2" fillId="0" borderId="0" xfId="0" applyNumberFormat="1" applyFont="1" applyAlignment="1" applyProtection="1">
      <alignment horizontal="center" vertical="center"/>
    </xf>
    <xf numFmtId="166" fontId="2" fillId="0" borderId="0" xfId="3" applyNumberFormat="1" applyFont="1" applyProtection="1"/>
    <xf numFmtId="0" fontId="1" fillId="0" borderId="10" xfId="0" applyFont="1" applyBorder="1"/>
    <xf numFmtId="14" fontId="15" fillId="8" borderId="10" xfId="0" applyNumberFormat="1" applyFont="1" applyFill="1" applyBorder="1" applyAlignment="1">
      <alignment horizontal="left" vertical="center" wrapText="1"/>
    </xf>
    <xf numFmtId="0" fontId="15" fillId="7" borderId="10" xfId="0" applyFont="1" applyFill="1" applyBorder="1" applyAlignment="1">
      <alignment horizontal="right" vertical="center" wrapText="1"/>
    </xf>
    <xf numFmtId="14" fontId="15" fillId="7" borderId="10" xfId="0" applyNumberFormat="1" applyFont="1" applyFill="1" applyBorder="1" applyAlignment="1">
      <alignment horizontal="left" vertical="center" wrapText="1"/>
    </xf>
    <xf numFmtId="0" fontId="15" fillId="8" borderId="10" xfId="0" applyFont="1" applyFill="1" applyBorder="1" applyAlignment="1">
      <alignment horizontal="right" vertical="center" wrapText="1"/>
    </xf>
    <xf numFmtId="10" fontId="0" fillId="0" borderId="0" xfId="3" applyNumberFormat="1" applyFont="1"/>
    <xf numFmtId="0" fontId="1" fillId="0" borderId="0" xfId="0" applyFont="1"/>
    <xf numFmtId="164" fontId="2" fillId="0" borderId="0" xfId="1" applyFont="1" applyAlignment="1" applyProtection="1">
      <alignment horizontal="center" vertical="center"/>
    </xf>
    <xf numFmtId="16" fontId="0" fillId="0" borderId="0" xfId="0" applyNumberFormat="1"/>
    <xf numFmtId="14" fontId="2" fillId="0" borderId="0" xfId="0" applyNumberFormat="1" applyFont="1" applyProtection="1"/>
    <xf numFmtId="166" fontId="2" fillId="2" borderId="0" xfId="0" applyNumberFormat="1" applyFont="1" applyFill="1" applyBorder="1" applyProtection="1"/>
    <xf numFmtId="14" fontId="1" fillId="0" borderId="0" xfId="4" applyNumberFormat="1"/>
    <xf numFmtId="38" fontId="2" fillId="0" borderId="8" xfId="0" applyNumberFormat="1" applyFont="1" applyBorder="1" applyAlignment="1" applyProtection="1">
      <alignment horizontal="center"/>
    </xf>
    <xf numFmtId="40" fontId="2" fillId="0" borderId="8" xfId="0" applyNumberFormat="1" applyFont="1" applyBorder="1" applyAlignment="1" applyProtection="1">
      <alignment horizontal="center"/>
    </xf>
    <xf numFmtId="164" fontId="2" fillId="0" borderId="0" xfId="1" applyFont="1" applyProtection="1"/>
    <xf numFmtId="170" fontId="2" fillId="0" borderId="0" xfId="0" applyNumberFormat="1" applyFont="1" applyBorder="1" applyAlignment="1" applyProtection="1">
      <alignment horizontal="center" vertical="center"/>
    </xf>
    <xf numFmtId="15" fontId="2" fillId="0" borderId="0" xfId="0" applyNumberFormat="1" applyFont="1" applyFill="1" applyBorder="1" applyAlignment="1" applyProtection="1">
      <alignment horizontal="center"/>
    </xf>
    <xf numFmtId="10" fontId="2" fillId="4" borderId="0" xfId="3" applyNumberFormat="1" applyFont="1" applyFill="1" applyBorder="1" applyAlignment="1" applyProtection="1">
      <alignment horizontal="center"/>
    </xf>
    <xf numFmtId="15" fontId="2" fillId="4" borderId="3" xfId="0" applyNumberFormat="1" applyFont="1" applyFill="1" applyBorder="1" applyAlignment="1" applyProtection="1">
      <alignment horizontal="center"/>
    </xf>
    <xf numFmtId="38" fontId="2" fillId="4" borderId="0" xfId="0" applyNumberFormat="1" applyFont="1" applyFill="1" applyBorder="1" applyAlignment="1" applyProtection="1">
      <alignment horizontal="center"/>
    </xf>
    <xf numFmtId="167" fontId="2" fillId="4" borderId="0" xfId="1" applyNumberFormat="1" applyFont="1" applyFill="1" applyBorder="1" applyAlignment="1" applyProtection="1">
      <alignment horizontal="center"/>
    </xf>
    <xf numFmtId="40" fontId="2" fillId="4" borderId="0" xfId="0" applyNumberFormat="1" applyFont="1" applyFill="1" applyBorder="1" applyAlignment="1" applyProtection="1">
      <alignment horizontal="center"/>
    </xf>
    <xf numFmtId="0" fontId="3" fillId="0" borderId="3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3" fillId="5" borderId="1" xfId="0" applyFont="1" applyFill="1" applyBorder="1" applyAlignment="1" applyProtection="1">
      <alignment horizontal="right"/>
    </xf>
    <xf numFmtId="0" fontId="3" fillId="5" borderId="3" xfId="0" applyFont="1" applyFill="1" applyBorder="1" applyAlignment="1" applyProtection="1">
      <alignment horizontal="right"/>
    </xf>
    <xf numFmtId="0" fontId="3" fillId="5" borderId="5" xfId="0" applyFont="1" applyFill="1" applyBorder="1" applyAlignment="1" applyProtection="1">
      <alignment horizontal="right"/>
    </xf>
    <xf numFmtId="38" fontId="2" fillId="5" borderId="14" xfId="0" applyNumberFormat="1" applyFont="1" applyFill="1" applyBorder="1" applyAlignment="1" applyProtection="1">
      <alignment horizontal="center" vertical="center"/>
    </xf>
    <xf numFmtId="38" fontId="2" fillId="4" borderId="12" xfId="0" applyNumberFormat="1" applyFont="1" applyFill="1" applyBorder="1" applyAlignment="1" applyProtection="1">
      <alignment horizontal="center"/>
    </xf>
    <xf numFmtId="38" fontId="2" fillId="4" borderId="8" xfId="0" applyNumberFormat="1" applyFont="1" applyFill="1" applyBorder="1" applyAlignment="1" applyProtection="1">
      <alignment horizontal="center"/>
    </xf>
    <xf numFmtId="10" fontId="2" fillId="4" borderId="8" xfId="3" applyNumberFormat="1" applyFont="1" applyFill="1" applyBorder="1" applyAlignment="1" applyProtection="1">
      <alignment horizontal="center"/>
    </xf>
    <xf numFmtId="165" fontId="3" fillId="2" borderId="5" xfId="2" applyNumberFormat="1" applyFont="1" applyFill="1" applyBorder="1" applyAlignment="1" applyProtection="1">
      <alignment horizontal="center" vertical="center"/>
    </xf>
    <xf numFmtId="165" fontId="3" fillId="2" borderId="8" xfId="2" applyNumberFormat="1" applyFont="1" applyFill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40" fontId="8" fillId="0" borderId="8" xfId="0" applyNumberFormat="1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15" fontId="2" fillId="4" borderId="5" xfId="0" applyNumberFormat="1" applyFont="1" applyFill="1" applyBorder="1" applyAlignment="1" applyProtection="1">
      <alignment horizontal="center"/>
    </xf>
    <xf numFmtId="167" fontId="2" fillId="4" borderId="8" xfId="1" applyNumberFormat="1" applyFont="1" applyFill="1" applyBorder="1" applyAlignment="1" applyProtection="1">
      <alignment horizontal="center"/>
    </xf>
    <xf numFmtId="40" fontId="2" fillId="4" borderId="8" xfId="0" applyNumberFormat="1" applyFont="1" applyFill="1" applyBorder="1" applyAlignment="1" applyProtection="1">
      <alignment horizontal="center"/>
    </xf>
    <xf numFmtId="38" fontId="2" fillId="4" borderId="6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14" fillId="0" borderId="0" xfId="0" applyFont="1" applyProtection="1"/>
    <xf numFmtId="0" fontId="14" fillId="0" borderId="0" xfId="0" applyFont="1" applyAlignment="1" applyProtection="1">
      <alignment horizontal="center" vertical="center"/>
    </xf>
    <xf numFmtId="1" fontId="14" fillId="0" borderId="0" xfId="0" applyNumberFormat="1" applyFont="1" applyAlignment="1" applyProtection="1">
      <alignment horizontal="center" vertical="center"/>
    </xf>
    <xf numFmtId="10" fontId="3" fillId="5" borderId="2" xfId="0" applyNumberFormat="1" applyFont="1" applyFill="1" applyBorder="1" applyAlignment="1" applyProtection="1">
      <alignment horizontal="center"/>
    </xf>
    <xf numFmtId="10" fontId="3" fillId="5" borderId="14" xfId="0" applyNumberFormat="1" applyFont="1" applyFill="1" applyBorder="1" applyAlignment="1" applyProtection="1">
      <alignment horizontal="center"/>
    </xf>
    <xf numFmtId="0" fontId="3" fillId="5" borderId="1" xfId="0" applyFont="1" applyFill="1" applyBorder="1" applyAlignment="1" applyProtection="1">
      <alignment horizontal="right"/>
    </xf>
    <xf numFmtId="0" fontId="3" fillId="5" borderId="2" xfId="0" applyFont="1" applyFill="1" applyBorder="1" applyAlignment="1" applyProtection="1">
      <alignment horizontal="right"/>
    </xf>
    <xf numFmtId="0" fontId="3" fillId="5" borderId="5" xfId="0" applyFont="1" applyFill="1" applyBorder="1" applyAlignment="1" applyProtection="1">
      <alignment horizontal="right"/>
    </xf>
    <xf numFmtId="0" fontId="3" fillId="5" borderId="8" xfId="0" applyFont="1" applyFill="1" applyBorder="1" applyAlignment="1" applyProtection="1">
      <alignment horizontal="right"/>
    </xf>
    <xf numFmtId="171" fontId="3" fillId="0" borderId="0" xfId="0" applyNumberFormat="1" applyFont="1" applyBorder="1" applyAlignment="1" applyProtection="1">
      <alignment horizontal="center"/>
    </xf>
    <xf numFmtId="171" fontId="3" fillId="0" borderId="12" xfId="0" applyNumberFormat="1" applyFont="1" applyBorder="1" applyAlignment="1" applyProtection="1">
      <alignment horizontal="center"/>
    </xf>
    <xf numFmtId="10" fontId="3" fillId="5" borderId="0" xfId="0" applyNumberFormat="1" applyFont="1" applyFill="1" applyBorder="1" applyAlignment="1" applyProtection="1">
      <alignment horizontal="center"/>
    </xf>
    <xf numFmtId="10" fontId="3" fillId="5" borderId="12" xfId="0" applyNumberFormat="1" applyFont="1" applyFill="1" applyBorder="1" applyAlignment="1" applyProtection="1">
      <alignment horizontal="center"/>
    </xf>
    <xf numFmtId="0" fontId="3" fillId="5" borderId="8" xfId="0" applyFont="1" applyFill="1" applyBorder="1" applyAlignment="1" applyProtection="1">
      <alignment horizontal="center"/>
    </xf>
    <xf numFmtId="0" fontId="3" fillId="5" borderId="6" xfId="0" applyFont="1" applyFill="1" applyBorder="1" applyAlignment="1" applyProtection="1">
      <alignment horizontal="center"/>
    </xf>
    <xf numFmtId="2" fontId="3" fillId="4" borderId="0" xfId="0" applyNumberFormat="1" applyFont="1" applyFill="1" applyBorder="1" applyAlignment="1" applyProtection="1">
      <alignment horizontal="center"/>
    </xf>
    <xf numFmtId="2" fontId="3" fillId="4" borderId="12" xfId="0" applyNumberFormat="1" applyFont="1" applyFill="1" applyBorder="1" applyAlignment="1" applyProtection="1">
      <alignment horizontal="center"/>
    </xf>
    <xf numFmtId="2" fontId="3" fillId="5" borderId="0" xfId="0" applyNumberFormat="1" applyFont="1" applyFill="1" applyBorder="1" applyAlignment="1" applyProtection="1">
      <alignment horizontal="center"/>
    </xf>
    <xf numFmtId="2" fontId="3" fillId="5" borderId="12" xfId="0" applyNumberFormat="1" applyFont="1" applyFill="1" applyBorder="1" applyAlignment="1" applyProtection="1">
      <alignment horizontal="center"/>
    </xf>
    <xf numFmtId="10" fontId="3" fillId="0" borderId="0" xfId="0" applyNumberFormat="1" applyFont="1" applyBorder="1" applyAlignment="1" applyProtection="1">
      <alignment horizontal="center"/>
    </xf>
    <xf numFmtId="10" fontId="3" fillId="0" borderId="12" xfId="0" applyNumberFormat="1" applyFont="1" applyBorder="1" applyAlignment="1" applyProtection="1">
      <alignment horizontal="center"/>
    </xf>
    <xf numFmtId="165" fontId="13" fillId="6" borderId="1" xfId="2" applyNumberFormat="1" applyFont="1" applyFill="1" applyBorder="1" applyAlignment="1" applyProtection="1">
      <alignment horizontal="center" vertical="center" wrapText="1"/>
    </xf>
    <xf numFmtId="165" fontId="13" fillId="6" borderId="5" xfId="2" applyNumberFormat="1" applyFont="1" applyFill="1" applyBorder="1" applyAlignment="1" applyProtection="1">
      <alignment horizontal="center" vertical="center" wrapText="1"/>
    </xf>
    <xf numFmtId="165" fontId="13" fillId="6" borderId="2" xfId="2" applyNumberFormat="1" applyFont="1" applyFill="1" applyBorder="1" applyAlignment="1" applyProtection="1">
      <alignment horizontal="center" vertical="center" wrapText="1"/>
    </xf>
    <xf numFmtId="165" fontId="13" fillId="6" borderId="8" xfId="2" applyNumberFormat="1" applyFont="1" applyFill="1" applyBorder="1" applyAlignment="1" applyProtection="1">
      <alignment horizontal="center" vertical="center" wrapText="1"/>
    </xf>
    <xf numFmtId="0" fontId="13" fillId="6" borderId="14" xfId="0" applyFont="1" applyFill="1" applyBorder="1" applyAlignment="1" applyProtection="1">
      <alignment horizontal="center" vertical="center" wrapText="1"/>
    </xf>
    <xf numFmtId="0" fontId="13" fillId="6" borderId="6" xfId="0" applyFont="1" applyFill="1" applyBorder="1" applyAlignment="1" applyProtection="1">
      <alignment horizontal="center" vertical="center" wrapText="1"/>
    </xf>
    <xf numFmtId="0" fontId="13" fillId="6" borderId="2" xfId="0" applyFont="1" applyFill="1" applyBorder="1" applyAlignment="1" applyProtection="1">
      <alignment horizontal="center" vertical="center" wrapText="1"/>
    </xf>
    <xf numFmtId="0" fontId="13" fillId="6" borderId="8" xfId="0" applyFont="1" applyFill="1" applyBorder="1" applyAlignment="1" applyProtection="1">
      <alignment horizontal="center" vertical="center" wrapText="1"/>
    </xf>
    <xf numFmtId="0" fontId="13" fillId="6" borderId="2" xfId="0" applyFont="1" applyFill="1" applyBorder="1" applyAlignment="1" applyProtection="1">
      <alignment horizontal="center" vertical="center"/>
    </xf>
    <xf numFmtId="0" fontId="13" fillId="6" borderId="8" xfId="0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10" fontId="4" fillId="3" borderId="6" xfId="3" applyNumberFormat="1" applyFont="1" applyFill="1" applyBorder="1" applyAlignment="1" applyProtection="1">
      <alignment horizontal="center"/>
      <protection locked="0"/>
    </xf>
    <xf numFmtId="10" fontId="4" fillId="3" borderId="7" xfId="3" applyNumberFormat="1" applyFont="1" applyFill="1" applyBorder="1" applyAlignment="1" applyProtection="1">
      <alignment horizontal="center"/>
      <protection locked="0"/>
    </xf>
    <xf numFmtId="165" fontId="3" fillId="5" borderId="8" xfId="2" applyNumberFormat="1" applyFont="1" applyFill="1" applyBorder="1" applyAlignment="1" applyProtection="1">
      <alignment horizontal="center"/>
      <protection locked="0"/>
    </xf>
    <xf numFmtId="165" fontId="3" fillId="5" borderId="6" xfId="2" applyNumberFormat="1" applyFont="1" applyFill="1" applyBorder="1" applyAlignment="1" applyProtection="1">
      <alignment horizontal="center"/>
      <protection locked="0"/>
    </xf>
    <xf numFmtId="0" fontId="11" fillId="6" borderId="13" xfId="0" applyFont="1" applyFill="1" applyBorder="1" applyAlignment="1" applyProtection="1">
      <alignment horizontal="center"/>
    </xf>
    <xf numFmtId="0" fontId="11" fillId="6" borderId="9" xfId="0" applyFont="1" applyFill="1" applyBorder="1" applyAlignment="1" applyProtection="1">
      <alignment horizontal="center"/>
    </xf>
    <xf numFmtId="0" fontId="12" fillId="6" borderId="9" xfId="0" applyFont="1" applyFill="1" applyBorder="1" applyAlignment="1" applyProtection="1"/>
    <xf numFmtId="0" fontId="12" fillId="6" borderId="11" xfId="0" applyFont="1" applyFill="1" applyBorder="1" applyAlignment="1" applyProtection="1"/>
    <xf numFmtId="0" fontId="3" fillId="5" borderId="3" xfId="0" applyFont="1" applyFill="1" applyBorder="1" applyAlignment="1" applyProtection="1">
      <alignment horizontal="right"/>
    </xf>
    <xf numFmtId="0" fontId="3" fillId="5" borderId="0" xfId="0" applyFont="1" applyFill="1" applyBorder="1" applyAlignment="1" applyProtection="1">
      <alignment horizontal="right"/>
    </xf>
    <xf numFmtId="165" fontId="3" fillId="4" borderId="0" xfId="2" applyNumberFormat="1" applyFont="1" applyFill="1" applyBorder="1" applyAlignment="1" applyProtection="1">
      <alignment horizontal="center"/>
      <protection locked="0"/>
    </xf>
    <xf numFmtId="165" fontId="3" fillId="4" borderId="12" xfId="2" applyNumberFormat="1" applyFont="1" applyFill="1" applyBorder="1" applyAlignment="1" applyProtection="1">
      <alignment horizontal="center"/>
      <protection locked="0"/>
    </xf>
    <xf numFmtId="165" fontId="3" fillId="0" borderId="0" xfId="2" applyNumberFormat="1" applyFont="1" applyFill="1" applyBorder="1" applyAlignment="1" applyProtection="1">
      <alignment horizontal="center"/>
    </xf>
    <xf numFmtId="165" fontId="3" fillId="0" borderId="12" xfId="2" applyNumberFormat="1" applyFont="1" applyFill="1" applyBorder="1" applyAlignment="1" applyProtection="1">
      <alignment horizontal="center"/>
    </xf>
    <xf numFmtId="165" fontId="3" fillId="5" borderId="2" xfId="2" applyNumberFormat="1" applyFont="1" applyFill="1" applyBorder="1" applyAlignment="1" applyProtection="1">
      <alignment horizontal="center"/>
      <protection locked="0"/>
    </xf>
    <xf numFmtId="165" fontId="3" fillId="5" borderId="14" xfId="2" applyNumberFormat="1" applyFont="1" applyFill="1" applyBorder="1" applyAlignment="1" applyProtection="1">
      <alignment horizontal="center"/>
      <protection locked="0"/>
    </xf>
    <xf numFmtId="169" fontId="3" fillId="3" borderId="0" xfId="0" applyNumberFormat="1" applyFont="1" applyFill="1" applyBorder="1" applyAlignment="1" applyProtection="1">
      <alignment horizontal="center"/>
      <protection locked="0"/>
    </xf>
    <xf numFmtId="169" fontId="3" fillId="3" borderId="12" xfId="0" applyNumberFormat="1" applyFont="1" applyFill="1" applyBorder="1" applyAlignment="1" applyProtection="1">
      <alignment horizontal="center"/>
      <protection locked="0"/>
    </xf>
  </cellXfs>
  <cellStyles count="5">
    <cellStyle name="Millares" xfId="1" builtinId="3"/>
    <cellStyle name="Normal" xfId="0" builtinId="0"/>
    <cellStyle name="Normal 4" xfId="4"/>
    <cellStyle name="Normal_Macro Flujos Última" xfId="2"/>
    <cellStyle name="Porcentaje" xfId="3" builtinId="5"/>
  </cellStyles>
  <dxfs count="0"/>
  <tableStyles count="0" defaultTableStyle="TableStyleMedium9" defaultPivotStyle="PivotStyleLight16"/>
  <colors>
    <mruColors>
      <color rgb="FFFFFF99"/>
      <color rgb="FFFFFF66"/>
      <color rgb="FF1E4287"/>
      <color rgb="FF640000"/>
      <color rgb="FF0021AC"/>
      <color rgb="FF001982"/>
      <color rgb="FF00004C"/>
      <color rgb="FFD1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9526</xdr:colOff>
      <xdr:row>105</xdr:row>
      <xdr:rowOff>38100</xdr:rowOff>
    </xdr:from>
    <xdr:to>
      <xdr:col>14</xdr:col>
      <xdr:colOff>19050</xdr:colOff>
      <xdr:row>110</xdr:row>
      <xdr:rowOff>1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5581651" y="16811625"/>
          <a:ext cx="7791449" cy="657226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4</xdr:col>
      <xdr:colOff>1722224</xdr:colOff>
      <xdr:row>2</xdr:row>
      <xdr:rowOff>47626</xdr:rowOff>
    </xdr:from>
    <xdr:to>
      <xdr:col>6</xdr:col>
      <xdr:colOff>106576</xdr:colOff>
      <xdr:row>5</xdr:row>
      <xdr:rowOff>65580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5551274" y="333376"/>
          <a:ext cx="1363876" cy="446579"/>
        </a:xfrm>
        <a:prstGeom prst="rect">
          <a:avLst/>
        </a:prstGeom>
      </xdr:spPr>
    </xdr:pic>
    <xdr:clientData/>
  </xdr:twoCellAnchor>
  <xdr:twoCellAnchor editAs="oneCell">
    <xdr:from>
      <xdr:col>13</xdr:col>
      <xdr:colOff>685800</xdr:colOff>
      <xdr:row>1</xdr:row>
      <xdr:rowOff>133350</xdr:rowOff>
    </xdr:from>
    <xdr:to>
      <xdr:col>15</xdr:col>
      <xdr:colOff>695326</xdr:colOff>
      <xdr:row>6</xdr:row>
      <xdr:rowOff>12841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496" t="10997" r="32509" b="10013"/>
        <a:stretch/>
      </xdr:blipFill>
      <xdr:spPr>
        <a:xfrm>
          <a:off x="13258800" y="276225"/>
          <a:ext cx="1533526" cy="5938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9527</xdr:colOff>
      <xdr:row>49</xdr:row>
      <xdr:rowOff>38100</xdr:rowOff>
    </xdr:from>
    <xdr:to>
      <xdr:col>14</xdr:col>
      <xdr:colOff>28576</xdr:colOff>
      <xdr:row>54</xdr:row>
      <xdr:rowOff>19050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5581652" y="10334625"/>
          <a:ext cx="780097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4</xdr:col>
      <xdr:colOff>1724025</xdr:colOff>
      <xdr:row>2</xdr:row>
      <xdr:rowOff>47626</xdr:rowOff>
    </xdr:from>
    <xdr:to>
      <xdr:col>6</xdr:col>
      <xdr:colOff>106576</xdr:colOff>
      <xdr:row>5</xdr:row>
      <xdr:rowOff>65580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5553075" y="333376"/>
          <a:ext cx="1363876" cy="446579"/>
        </a:xfrm>
        <a:prstGeom prst="rect">
          <a:avLst/>
        </a:prstGeom>
      </xdr:spPr>
    </xdr:pic>
    <xdr:clientData/>
  </xdr:twoCellAnchor>
  <xdr:twoCellAnchor editAs="oneCell">
    <xdr:from>
      <xdr:col>13</xdr:col>
      <xdr:colOff>704850</xdr:colOff>
      <xdr:row>1</xdr:row>
      <xdr:rowOff>133350</xdr:rowOff>
    </xdr:from>
    <xdr:to>
      <xdr:col>15</xdr:col>
      <xdr:colOff>714376</xdr:colOff>
      <xdr:row>6</xdr:row>
      <xdr:rowOff>12841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496" t="10997" r="32509" b="10013"/>
        <a:stretch/>
      </xdr:blipFill>
      <xdr:spPr>
        <a:xfrm>
          <a:off x="8467725" y="276225"/>
          <a:ext cx="1533526" cy="5938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L341"/>
  <sheetViews>
    <sheetView showGridLines="0" tabSelected="1" zoomScaleNormal="100" zoomScaleSheetLayoutView="130" workbookViewId="0">
      <selection activeCell="P59" sqref="P59"/>
    </sheetView>
  </sheetViews>
  <sheetFormatPr baseColWidth="10" defaultColWidth="11.42578125" defaultRowHeight="11.25" x14ac:dyDescent="0.2"/>
  <cols>
    <col min="1" max="1" width="11.42578125" style="93"/>
    <col min="2" max="3" width="18.85546875" style="1" hidden="1" customWidth="1"/>
    <col min="4" max="4" width="8.28515625" style="1" hidden="1" customWidth="1"/>
    <col min="5" max="5" width="26.140625" style="1" hidden="1" customWidth="1"/>
    <col min="6" max="6" width="18.85546875" style="1" customWidth="1"/>
    <col min="7" max="7" width="13.5703125" style="1" customWidth="1"/>
    <col min="8" max="8" width="10.5703125" style="1" bestFit="1" customWidth="1"/>
    <col min="9" max="9" width="11.5703125" style="1" customWidth="1"/>
    <col min="10" max="10" width="13.5703125" style="1" customWidth="1"/>
    <col min="11" max="11" width="12.85546875" style="1" customWidth="1"/>
    <col min="12" max="12" width="12.42578125" style="1" customWidth="1"/>
    <col min="13" max="13" width="11.5703125" style="1" customWidth="1"/>
    <col min="14" max="14" width="11.7109375" style="1" customWidth="1"/>
    <col min="15" max="15" width="11.140625" style="1" customWidth="1"/>
    <col min="16" max="16" width="11.28515625" style="1" customWidth="1"/>
    <col min="17" max="17" width="15.28515625" style="3" hidden="1" customWidth="1"/>
    <col min="18" max="18" width="13.28515625" style="3" hidden="1" customWidth="1"/>
    <col min="19" max="20" width="9.5703125" style="4" hidden="1" customWidth="1"/>
    <col min="21" max="21" width="15.85546875" style="4" hidden="1" customWidth="1"/>
    <col min="22" max="22" width="8.28515625" style="1" customWidth="1"/>
    <col min="23" max="23" width="11.42578125" style="1" customWidth="1"/>
    <col min="24" max="16384" width="11.42578125" style="1"/>
  </cols>
  <sheetData>
    <row r="1" spans="6:142" x14ac:dyDescent="0.2">
      <c r="P1" s="31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</row>
    <row r="2" spans="6:142" x14ac:dyDescent="0.2"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</row>
    <row r="3" spans="6:142" x14ac:dyDescent="0.2"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</row>
    <row r="4" spans="6:142" x14ac:dyDescent="0.2"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</row>
    <row r="5" spans="6:142" x14ac:dyDescent="0.2">
      <c r="I5" s="2"/>
      <c r="J5" s="2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</row>
    <row r="6" spans="6:142" x14ac:dyDescent="0.2"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</row>
    <row r="7" spans="6:142" x14ac:dyDescent="0.2"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</row>
    <row r="8" spans="6:142" ht="15.75" x14ac:dyDescent="0.25">
      <c r="F8" s="130" t="s">
        <v>41</v>
      </c>
      <c r="G8" s="131"/>
      <c r="H8" s="131"/>
      <c r="I8" s="131"/>
      <c r="J8" s="131"/>
      <c r="K8" s="131"/>
      <c r="L8" s="131"/>
      <c r="M8" s="131"/>
      <c r="N8" s="131"/>
      <c r="O8" s="132"/>
      <c r="P8" s="133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</row>
    <row r="9" spans="6:142" x14ac:dyDescent="0.2">
      <c r="L9" s="5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</row>
    <row r="10" spans="6:142" ht="12.75" customHeight="1" x14ac:dyDescent="0.2">
      <c r="F10" s="33" t="s">
        <v>0</v>
      </c>
      <c r="G10" s="140">
        <v>44613</v>
      </c>
      <c r="H10" s="141"/>
      <c r="I10" s="98" t="s">
        <v>1</v>
      </c>
      <c r="J10" s="99"/>
      <c r="K10" s="96">
        <f>XIRR(N62:N102,D62:D102)</f>
        <v>5.6144681572914121E-2</v>
      </c>
      <c r="L10" s="97"/>
      <c r="M10" s="98" t="s">
        <v>36</v>
      </c>
      <c r="N10" s="99"/>
      <c r="O10" s="96" t="s">
        <v>37</v>
      </c>
      <c r="P10" s="97"/>
      <c r="Q10" s="61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</row>
    <row r="11" spans="6:142" ht="12.75" customHeight="1" x14ac:dyDescent="0.2">
      <c r="F11" s="32" t="s">
        <v>3</v>
      </c>
      <c r="G11" s="138">
        <f>+F102</f>
        <v>48265</v>
      </c>
      <c r="H11" s="139"/>
      <c r="I11" s="124" t="s">
        <v>23</v>
      </c>
      <c r="J11" s="125"/>
      <c r="K11" s="112">
        <f>+NOMINAL(K10,4)</f>
        <v>5.4999877513153272E-2</v>
      </c>
      <c r="L11" s="113"/>
      <c r="M11" s="124" t="s">
        <v>40</v>
      </c>
      <c r="N11" s="125"/>
      <c r="O11" s="102">
        <v>106.575</v>
      </c>
      <c r="P11" s="103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</row>
    <row r="12" spans="6:142" ht="12.75" customHeight="1" x14ac:dyDescent="0.2">
      <c r="F12" s="34" t="s">
        <v>4</v>
      </c>
      <c r="G12" s="104" t="s">
        <v>30</v>
      </c>
      <c r="H12" s="105"/>
      <c r="I12" s="134" t="s">
        <v>33</v>
      </c>
      <c r="J12" s="135"/>
      <c r="K12" s="110">
        <f>+(U104/T104)</f>
        <v>6.2424723478707245</v>
      </c>
      <c r="L12" s="111"/>
      <c r="M12" s="134" t="s">
        <v>2</v>
      </c>
      <c r="N12" s="135"/>
      <c r="O12" s="104">
        <v>1</v>
      </c>
      <c r="P12" s="105"/>
      <c r="R12" s="41"/>
      <c r="T12" s="40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</row>
    <row r="13" spans="6:142" ht="12.75" customHeight="1" x14ac:dyDescent="0.2">
      <c r="F13" s="32" t="s">
        <v>5</v>
      </c>
      <c r="G13" s="136">
        <f>G11</f>
        <v>48265</v>
      </c>
      <c r="H13" s="137"/>
      <c r="I13" s="124" t="s">
        <v>34</v>
      </c>
      <c r="J13" s="125"/>
      <c r="K13" s="108" t="s">
        <v>43</v>
      </c>
      <c r="L13" s="109"/>
      <c r="M13" s="124" t="s">
        <v>7</v>
      </c>
      <c r="N13" s="125"/>
      <c r="O13" s="142">
        <v>120000000</v>
      </c>
      <c r="P13" s="143"/>
      <c r="R13" s="41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</row>
    <row r="14" spans="6:142" ht="12.75" customHeight="1" x14ac:dyDescent="0.2">
      <c r="F14" s="35" t="s">
        <v>6</v>
      </c>
      <c r="G14" s="128">
        <f>+G10</f>
        <v>44613</v>
      </c>
      <c r="H14" s="129"/>
      <c r="I14" s="100" t="s">
        <v>35</v>
      </c>
      <c r="J14" s="101"/>
      <c r="K14" s="106">
        <v>120</v>
      </c>
      <c r="L14" s="107"/>
      <c r="M14" s="100" t="s">
        <v>39</v>
      </c>
      <c r="N14" s="101"/>
      <c r="O14" s="126">
        <v>5.5E-2</v>
      </c>
      <c r="P14" s="127"/>
      <c r="R14" s="41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</row>
    <row r="15" spans="6:142" x14ac:dyDescent="0.2">
      <c r="G15" s="28"/>
      <c r="H15" s="7"/>
      <c r="I15" s="7"/>
      <c r="L15" s="8"/>
      <c r="M15" s="9"/>
      <c r="R15" s="41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</row>
    <row r="16" spans="6:142" x14ac:dyDescent="0.2">
      <c r="I16" s="42" t="s">
        <v>14</v>
      </c>
      <c r="J16" s="43" t="s">
        <v>21</v>
      </c>
      <c r="K16" s="43" t="s">
        <v>15</v>
      </c>
      <c r="L16" s="44" t="s">
        <v>16</v>
      </c>
      <c r="M16" s="9"/>
      <c r="R16" s="41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</row>
    <row r="17" spans="9:142" ht="12.75" customHeight="1" x14ac:dyDescent="0.2">
      <c r="I17" s="45">
        <f>+F63</f>
        <v>44702</v>
      </c>
      <c r="J17" s="24">
        <f t="shared" ref="J17:J56" si="0">+$O$13*K63/100</f>
        <v>0</v>
      </c>
      <c r="K17" s="24">
        <f t="shared" ref="K17:K56" si="1">+$O$13*J63/100</f>
        <v>1609315.0684931509</v>
      </c>
      <c r="L17" s="25">
        <f>SUM(J17:K17)</f>
        <v>1609315.0684931509</v>
      </c>
      <c r="M17" s="9"/>
      <c r="N17" s="65"/>
      <c r="O17" s="50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</row>
    <row r="18" spans="9:142" ht="12.75" customHeight="1" x14ac:dyDescent="0.2">
      <c r="I18" s="45">
        <f t="shared" ref="I18:I54" si="2">+F64</f>
        <v>44794</v>
      </c>
      <c r="J18" s="24">
        <f t="shared" si="0"/>
        <v>0</v>
      </c>
      <c r="K18" s="24">
        <f t="shared" si="1"/>
        <v>1663561.6438356163</v>
      </c>
      <c r="L18" s="25">
        <f t="shared" ref="L18:L56" si="3">SUM(J18:K18)</f>
        <v>1663561.6438356163</v>
      </c>
      <c r="M18" s="9"/>
      <c r="O18" s="50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</row>
    <row r="19" spans="9:142" ht="12.75" customHeight="1" x14ac:dyDescent="0.2">
      <c r="I19" s="45">
        <f t="shared" si="2"/>
        <v>44886</v>
      </c>
      <c r="J19" s="24">
        <f t="shared" si="0"/>
        <v>0</v>
      </c>
      <c r="K19" s="24">
        <f t="shared" si="1"/>
        <v>1663561.6438356163</v>
      </c>
      <c r="L19" s="25">
        <f t="shared" si="3"/>
        <v>1663561.6438356163</v>
      </c>
      <c r="M19" s="9"/>
      <c r="O19" s="50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</row>
    <row r="20" spans="9:142" ht="12.75" customHeight="1" x14ac:dyDescent="0.2">
      <c r="I20" s="45">
        <f t="shared" si="2"/>
        <v>44978</v>
      </c>
      <c r="J20" s="24">
        <f t="shared" si="0"/>
        <v>0</v>
      </c>
      <c r="K20" s="24">
        <f t="shared" si="1"/>
        <v>1663561.6438356163</v>
      </c>
      <c r="L20" s="25">
        <f t="shared" si="3"/>
        <v>1663561.6438356163</v>
      </c>
      <c r="M20" s="9"/>
      <c r="O20" s="50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</row>
    <row r="21" spans="9:142" ht="12.75" customHeight="1" x14ac:dyDescent="0.2">
      <c r="I21" s="45">
        <f t="shared" si="2"/>
        <v>45067</v>
      </c>
      <c r="J21" s="24">
        <f t="shared" si="0"/>
        <v>0</v>
      </c>
      <c r="K21" s="24">
        <f t="shared" si="1"/>
        <v>1609315.0684931509</v>
      </c>
      <c r="L21" s="25">
        <f t="shared" si="3"/>
        <v>1609315.0684931509</v>
      </c>
      <c r="M21" s="9"/>
      <c r="O21" s="50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</row>
    <row r="22" spans="9:142" ht="12.75" customHeight="1" x14ac:dyDescent="0.2">
      <c r="I22" s="45">
        <f t="shared" si="2"/>
        <v>45159</v>
      </c>
      <c r="J22" s="24">
        <f t="shared" si="0"/>
        <v>0</v>
      </c>
      <c r="K22" s="24">
        <f t="shared" si="1"/>
        <v>1663561.6438356163</v>
      </c>
      <c r="L22" s="25">
        <f t="shared" si="3"/>
        <v>1663561.6438356163</v>
      </c>
      <c r="M22" s="9"/>
      <c r="O22" s="50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</row>
    <row r="23" spans="9:142" ht="12.75" customHeight="1" x14ac:dyDescent="0.2">
      <c r="I23" s="45">
        <f t="shared" si="2"/>
        <v>45251</v>
      </c>
      <c r="J23" s="24">
        <f t="shared" si="0"/>
        <v>0</v>
      </c>
      <c r="K23" s="24">
        <f t="shared" si="1"/>
        <v>1663561.6438356163</v>
      </c>
      <c r="L23" s="25">
        <f t="shared" si="3"/>
        <v>1663561.6438356163</v>
      </c>
      <c r="M23" s="9"/>
      <c r="O23" s="50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</row>
    <row r="24" spans="9:142" ht="12.75" customHeight="1" x14ac:dyDescent="0.2">
      <c r="I24" s="45">
        <f t="shared" si="2"/>
        <v>45343</v>
      </c>
      <c r="J24" s="24">
        <f t="shared" si="0"/>
        <v>0</v>
      </c>
      <c r="K24" s="24">
        <f t="shared" si="1"/>
        <v>1663561.6438356163</v>
      </c>
      <c r="L24" s="25">
        <f t="shared" si="3"/>
        <v>1663561.6438356163</v>
      </c>
      <c r="M24" s="9"/>
      <c r="O24" s="50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</row>
    <row r="25" spans="9:142" ht="12.75" customHeight="1" x14ac:dyDescent="0.2">
      <c r="I25" s="45">
        <f t="shared" si="2"/>
        <v>45433</v>
      </c>
      <c r="J25" s="24">
        <f t="shared" si="0"/>
        <v>0</v>
      </c>
      <c r="K25" s="24">
        <f t="shared" si="1"/>
        <v>1627397.2602739728</v>
      </c>
      <c r="L25" s="25">
        <f t="shared" si="3"/>
        <v>1627397.2602739728</v>
      </c>
      <c r="M25" s="9"/>
      <c r="O25" s="50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</row>
    <row r="26" spans="9:142" ht="12.75" customHeight="1" x14ac:dyDescent="0.2">
      <c r="I26" s="45">
        <f t="shared" si="2"/>
        <v>45525</v>
      </c>
      <c r="J26" s="24">
        <f t="shared" si="0"/>
        <v>0</v>
      </c>
      <c r="K26" s="24">
        <f t="shared" si="1"/>
        <v>1663561.6438356163</v>
      </c>
      <c r="L26" s="25">
        <f t="shared" si="3"/>
        <v>1663561.6438356163</v>
      </c>
      <c r="M26" s="9"/>
      <c r="O26" s="50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</row>
    <row r="27" spans="9:142" ht="12.75" customHeight="1" x14ac:dyDescent="0.2">
      <c r="I27" s="45">
        <f t="shared" si="2"/>
        <v>45617</v>
      </c>
      <c r="J27" s="24">
        <f t="shared" si="0"/>
        <v>0</v>
      </c>
      <c r="K27" s="24">
        <f t="shared" si="1"/>
        <v>1663561.6438356163</v>
      </c>
      <c r="L27" s="25">
        <f t="shared" si="3"/>
        <v>1663561.6438356163</v>
      </c>
      <c r="M27" s="9"/>
      <c r="O27" s="50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</row>
    <row r="28" spans="9:142" ht="12.75" customHeight="1" x14ac:dyDescent="0.2">
      <c r="I28" s="45">
        <f t="shared" si="2"/>
        <v>45709</v>
      </c>
      <c r="J28" s="24">
        <f t="shared" si="0"/>
        <v>0</v>
      </c>
      <c r="K28" s="24">
        <f t="shared" si="1"/>
        <v>1663561.6438356163</v>
      </c>
      <c r="L28" s="25">
        <f t="shared" si="3"/>
        <v>1663561.6438356163</v>
      </c>
      <c r="M28" s="9"/>
      <c r="O28" s="50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</row>
    <row r="29" spans="9:142" ht="12.75" customHeight="1" x14ac:dyDescent="0.2">
      <c r="I29" s="45">
        <f t="shared" si="2"/>
        <v>45798</v>
      </c>
      <c r="J29" s="24">
        <f t="shared" si="0"/>
        <v>0</v>
      </c>
      <c r="K29" s="24">
        <f t="shared" si="1"/>
        <v>1609315.0684931509</v>
      </c>
      <c r="L29" s="25">
        <f t="shared" si="3"/>
        <v>1609315.0684931509</v>
      </c>
      <c r="M29" s="9"/>
      <c r="O29" s="50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</row>
    <row r="30" spans="9:142" ht="12.75" customHeight="1" x14ac:dyDescent="0.2">
      <c r="I30" s="45">
        <f t="shared" si="2"/>
        <v>45890</v>
      </c>
      <c r="J30" s="24">
        <f t="shared" si="0"/>
        <v>0</v>
      </c>
      <c r="K30" s="24">
        <f t="shared" si="1"/>
        <v>1663561.6438356163</v>
      </c>
      <c r="L30" s="25">
        <f t="shared" si="3"/>
        <v>1663561.6438356163</v>
      </c>
      <c r="M30" s="9"/>
      <c r="O30" s="50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</row>
    <row r="31" spans="9:142" ht="12.75" customHeight="1" x14ac:dyDescent="0.2">
      <c r="I31" s="45">
        <f t="shared" si="2"/>
        <v>45982</v>
      </c>
      <c r="J31" s="24">
        <f t="shared" si="0"/>
        <v>0</v>
      </c>
      <c r="K31" s="24">
        <f t="shared" si="1"/>
        <v>1663561.6438356163</v>
      </c>
      <c r="L31" s="25">
        <f t="shared" si="3"/>
        <v>1663561.6438356163</v>
      </c>
      <c r="M31" s="9"/>
      <c r="O31" s="50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</row>
    <row r="32" spans="9:142" ht="12.75" customHeight="1" x14ac:dyDescent="0.2">
      <c r="I32" s="45">
        <f t="shared" si="2"/>
        <v>46074</v>
      </c>
      <c r="J32" s="24">
        <f t="shared" si="0"/>
        <v>0</v>
      </c>
      <c r="K32" s="24">
        <f t="shared" si="1"/>
        <v>1663561.6438356163</v>
      </c>
      <c r="L32" s="25">
        <f t="shared" si="3"/>
        <v>1663561.6438356163</v>
      </c>
      <c r="M32" s="9"/>
      <c r="O32" s="50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</row>
    <row r="33" spans="9:142" ht="12.75" customHeight="1" x14ac:dyDescent="0.2">
      <c r="I33" s="45">
        <f t="shared" si="2"/>
        <v>46163</v>
      </c>
      <c r="J33" s="24">
        <f t="shared" si="0"/>
        <v>0</v>
      </c>
      <c r="K33" s="24">
        <f t="shared" si="1"/>
        <v>1609315.0684931509</v>
      </c>
      <c r="L33" s="25">
        <f t="shared" si="3"/>
        <v>1609315.0684931509</v>
      </c>
      <c r="M33" s="9"/>
      <c r="O33" s="50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</row>
    <row r="34" spans="9:142" ht="12.75" customHeight="1" x14ac:dyDescent="0.2">
      <c r="I34" s="45">
        <f t="shared" si="2"/>
        <v>46255</v>
      </c>
      <c r="J34" s="24">
        <f t="shared" si="0"/>
        <v>0</v>
      </c>
      <c r="K34" s="24">
        <f t="shared" si="1"/>
        <v>1663561.6438356163</v>
      </c>
      <c r="L34" s="25">
        <f t="shared" si="3"/>
        <v>1663561.6438356163</v>
      </c>
      <c r="M34" s="9"/>
      <c r="O34" s="50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</row>
    <row r="35" spans="9:142" ht="12.75" customHeight="1" x14ac:dyDescent="0.2">
      <c r="I35" s="45">
        <f t="shared" si="2"/>
        <v>46347</v>
      </c>
      <c r="J35" s="24">
        <f t="shared" si="0"/>
        <v>0</v>
      </c>
      <c r="K35" s="24">
        <f t="shared" si="1"/>
        <v>1663561.6438356163</v>
      </c>
      <c r="L35" s="25">
        <f t="shared" si="3"/>
        <v>1663561.6438356163</v>
      </c>
      <c r="M35" s="9"/>
      <c r="O35" s="50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</row>
    <row r="36" spans="9:142" ht="12.75" customHeight="1" x14ac:dyDescent="0.2">
      <c r="I36" s="45">
        <f t="shared" si="2"/>
        <v>46439</v>
      </c>
      <c r="J36" s="24">
        <f t="shared" si="0"/>
        <v>0</v>
      </c>
      <c r="K36" s="24">
        <f t="shared" si="1"/>
        <v>1663561.6438356163</v>
      </c>
      <c r="L36" s="25">
        <f t="shared" si="3"/>
        <v>1663561.6438356163</v>
      </c>
      <c r="M36" s="9"/>
      <c r="O36" s="50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</row>
    <row r="37" spans="9:142" ht="12.75" customHeight="1" x14ac:dyDescent="0.2">
      <c r="I37" s="45">
        <f t="shared" si="2"/>
        <v>46528</v>
      </c>
      <c r="J37" s="24">
        <f t="shared" si="0"/>
        <v>6000000</v>
      </c>
      <c r="K37" s="24">
        <f t="shared" si="1"/>
        <v>1609315.0684931509</v>
      </c>
      <c r="L37" s="25">
        <f t="shared" si="3"/>
        <v>7609315.0684931511</v>
      </c>
      <c r="M37" s="9"/>
      <c r="O37" s="50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</row>
    <row r="38" spans="9:142" ht="12.75" customHeight="1" x14ac:dyDescent="0.2">
      <c r="I38" s="45">
        <f t="shared" si="2"/>
        <v>46620</v>
      </c>
      <c r="J38" s="24">
        <f t="shared" si="0"/>
        <v>6000000</v>
      </c>
      <c r="K38" s="24">
        <f t="shared" si="1"/>
        <v>1580383.5616438356</v>
      </c>
      <c r="L38" s="25">
        <f t="shared" si="3"/>
        <v>7580383.5616438352</v>
      </c>
      <c r="M38" s="9"/>
      <c r="O38" s="50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</row>
    <row r="39" spans="9:142" ht="12.75" customHeight="1" x14ac:dyDescent="0.2">
      <c r="I39" s="45">
        <f t="shared" si="2"/>
        <v>46712</v>
      </c>
      <c r="J39" s="24">
        <f t="shared" si="0"/>
        <v>6000000</v>
      </c>
      <c r="K39" s="24">
        <f t="shared" si="1"/>
        <v>1497205.4794520552</v>
      </c>
      <c r="L39" s="25">
        <f t="shared" si="3"/>
        <v>7497205.4794520549</v>
      </c>
      <c r="M39" s="9"/>
      <c r="O39" s="50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</row>
    <row r="40" spans="9:142" ht="12.75" customHeight="1" x14ac:dyDescent="0.2">
      <c r="I40" s="45">
        <f t="shared" si="2"/>
        <v>46804</v>
      </c>
      <c r="J40" s="24">
        <f t="shared" si="0"/>
        <v>6000000</v>
      </c>
      <c r="K40" s="24">
        <f t="shared" si="1"/>
        <v>1414027.3972602743</v>
      </c>
      <c r="L40" s="25">
        <f t="shared" si="3"/>
        <v>7414027.3972602747</v>
      </c>
      <c r="M40" s="9"/>
      <c r="O40" s="50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</row>
    <row r="41" spans="9:142" ht="12.75" customHeight="1" x14ac:dyDescent="0.2">
      <c r="I41" s="45">
        <f t="shared" si="2"/>
        <v>46894</v>
      </c>
      <c r="J41" s="24">
        <f t="shared" si="0"/>
        <v>6000000</v>
      </c>
      <c r="K41" s="24">
        <f t="shared" si="1"/>
        <v>1301917.8082191781</v>
      </c>
      <c r="L41" s="25">
        <f t="shared" si="3"/>
        <v>7301917.8082191776</v>
      </c>
      <c r="M41" s="9"/>
      <c r="O41" s="50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</row>
    <row r="42" spans="9:142" ht="12.75" customHeight="1" x14ac:dyDescent="0.2">
      <c r="I42" s="45">
        <f t="shared" si="2"/>
        <v>46986</v>
      </c>
      <c r="J42" s="24">
        <f t="shared" si="0"/>
        <v>6000000</v>
      </c>
      <c r="K42" s="24">
        <f t="shared" si="1"/>
        <v>1247671.2328767125</v>
      </c>
      <c r="L42" s="25">
        <f t="shared" si="3"/>
        <v>7247671.2328767125</v>
      </c>
      <c r="M42" s="9"/>
      <c r="O42" s="50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</row>
    <row r="43" spans="9:142" ht="12.75" customHeight="1" x14ac:dyDescent="0.2">
      <c r="I43" s="45">
        <f t="shared" si="2"/>
        <v>47078</v>
      </c>
      <c r="J43" s="24">
        <f t="shared" si="0"/>
        <v>6000000</v>
      </c>
      <c r="K43" s="24">
        <f t="shared" si="1"/>
        <v>1164493.1506849315</v>
      </c>
      <c r="L43" s="25">
        <f t="shared" si="3"/>
        <v>7164493.1506849313</v>
      </c>
      <c r="M43" s="9"/>
      <c r="O43" s="50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</row>
    <row r="44" spans="9:142" ht="12.75" customHeight="1" x14ac:dyDescent="0.2">
      <c r="I44" s="45">
        <f t="shared" si="2"/>
        <v>47170</v>
      </c>
      <c r="J44" s="24">
        <f t="shared" si="0"/>
        <v>6000000</v>
      </c>
      <c r="K44" s="24">
        <f t="shared" si="1"/>
        <v>1081315.0684931509</v>
      </c>
      <c r="L44" s="25">
        <f t="shared" si="3"/>
        <v>7081315.0684931511</v>
      </c>
      <c r="M44" s="9"/>
      <c r="O44" s="50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</row>
    <row r="45" spans="9:142" ht="12.75" customHeight="1" x14ac:dyDescent="0.2">
      <c r="I45" s="45">
        <f t="shared" si="2"/>
        <v>47259</v>
      </c>
      <c r="J45" s="24">
        <f t="shared" si="0"/>
        <v>6000000</v>
      </c>
      <c r="K45" s="24">
        <f t="shared" si="1"/>
        <v>965589.04109589045</v>
      </c>
      <c r="L45" s="25">
        <f t="shared" si="3"/>
        <v>6965589.0410958901</v>
      </c>
      <c r="M45" s="9"/>
      <c r="O45" s="50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</row>
    <row r="46" spans="9:142" ht="12.75" customHeight="1" x14ac:dyDescent="0.2">
      <c r="I46" s="45">
        <f t="shared" si="2"/>
        <v>47351</v>
      </c>
      <c r="J46" s="24">
        <f t="shared" si="0"/>
        <v>6000000</v>
      </c>
      <c r="K46" s="24">
        <f t="shared" si="1"/>
        <v>914958.90410958917</v>
      </c>
      <c r="L46" s="25">
        <f t="shared" si="3"/>
        <v>6914958.9041095888</v>
      </c>
      <c r="M46" s="9"/>
      <c r="O46" s="50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</row>
    <row r="47" spans="9:142" ht="12.75" customHeight="1" x14ac:dyDescent="0.2">
      <c r="I47" s="45">
        <f t="shared" si="2"/>
        <v>47443</v>
      </c>
      <c r="J47" s="24">
        <f t="shared" si="0"/>
        <v>6000000</v>
      </c>
      <c r="K47" s="24">
        <f t="shared" si="1"/>
        <v>831780.82191780815</v>
      </c>
      <c r="L47" s="25">
        <f t="shared" si="3"/>
        <v>6831780.8219178077</v>
      </c>
      <c r="M47" s="9"/>
      <c r="O47" s="50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</row>
    <row r="48" spans="9:142" ht="12.75" customHeight="1" x14ac:dyDescent="0.2">
      <c r="I48" s="45">
        <f t="shared" si="2"/>
        <v>47535</v>
      </c>
      <c r="J48" s="24">
        <f t="shared" si="0"/>
        <v>6000000</v>
      </c>
      <c r="K48" s="24">
        <f t="shared" si="1"/>
        <v>748602.73972602759</v>
      </c>
      <c r="L48" s="25">
        <f t="shared" si="3"/>
        <v>6748602.7397260275</v>
      </c>
      <c r="M48" s="9"/>
      <c r="O48" s="50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</row>
    <row r="49" spans="1:142" ht="12.75" customHeight="1" x14ac:dyDescent="0.2">
      <c r="I49" s="45">
        <f t="shared" si="2"/>
        <v>47624</v>
      </c>
      <c r="J49" s="24">
        <f t="shared" si="0"/>
        <v>6000000</v>
      </c>
      <c r="K49" s="24">
        <f t="shared" si="1"/>
        <v>643726.02739726042</v>
      </c>
      <c r="L49" s="25">
        <f t="shared" si="3"/>
        <v>6643726.0273972601</v>
      </c>
      <c r="M49" s="9"/>
      <c r="O49" s="50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</row>
    <row r="50" spans="1:142" ht="12.75" customHeight="1" x14ac:dyDescent="0.2">
      <c r="I50" s="45">
        <f t="shared" si="2"/>
        <v>47716</v>
      </c>
      <c r="J50" s="24">
        <f t="shared" si="0"/>
        <v>6000000</v>
      </c>
      <c r="K50" s="24">
        <f t="shared" si="1"/>
        <v>582246.57534246577</v>
      </c>
      <c r="L50" s="25">
        <f t="shared" si="3"/>
        <v>6582246.5753424661</v>
      </c>
      <c r="M50" s="9"/>
      <c r="O50" s="50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</row>
    <row r="51" spans="1:142" ht="12.75" customHeight="1" x14ac:dyDescent="0.2">
      <c r="I51" s="45">
        <f t="shared" si="2"/>
        <v>47808</v>
      </c>
      <c r="J51" s="24">
        <f t="shared" si="0"/>
        <v>6000000</v>
      </c>
      <c r="K51" s="24">
        <f t="shared" si="1"/>
        <v>499068.49315068498</v>
      </c>
      <c r="L51" s="25">
        <f t="shared" si="3"/>
        <v>6499068.493150685</v>
      </c>
      <c r="M51" s="9"/>
      <c r="O51" s="50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</row>
    <row r="52" spans="1:142" ht="12.75" customHeight="1" x14ac:dyDescent="0.2">
      <c r="I52" s="45">
        <f t="shared" si="2"/>
        <v>47900</v>
      </c>
      <c r="J52" s="24">
        <f t="shared" si="0"/>
        <v>6000000</v>
      </c>
      <c r="K52" s="24">
        <f t="shared" si="1"/>
        <v>415890.41095890407</v>
      </c>
      <c r="L52" s="25">
        <f t="shared" si="3"/>
        <v>6415890.4109589038</v>
      </c>
      <c r="M52" s="9"/>
      <c r="O52" s="50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</row>
    <row r="53" spans="1:142" ht="12.75" customHeight="1" x14ac:dyDescent="0.2">
      <c r="I53" s="45">
        <f t="shared" si="2"/>
        <v>47989</v>
      </c>
      <c r="J53" s="24">
        <f t="shared" si="0"/>
        <v>6000000</v>
      </c>
      <c r="K53" s="24">
        <f t="shared" si="1"/>
        <v>321863.01369863021</v>
      </c>
      <c r="L53" s="25">
        <f t="shared" si="3"/>
        <v>6321863.01369863</v>
      </c>
      <c r="M53" s="9"/>
      <c r="O53" s="50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</row>
    <row r="54" spans="1:142" ht="12.75" customHeight="1" x14ac:dyDescent="0.2">
      <c r="I54" s="45">
        <f t="shared" si="2"/>
        <v>48081</v>
      </c>
      <c r="J54" s="24">
        <f t="shared" si="0"/>
        <v>6000000</v>
      </c>
      <c r="K54" s="24">
        <f t="shared" si="1"/>
        <v>249534.24657534249</v>
      </c>
      <c r="L54" s="25">
        <f t="shared" si="3"/>
        <v>6249534.2465753425</v>
      </c>
      <c r="M54" s="9"/>
      <c r="O54" s="50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</row>
    <row r="55" spans="1:142" ht="12.75" customHeight="1" x14ac:dyDescent="0.2">
      <c r="I55" s="45">
        <f>+F101</f>
        <v>48173</v>
      </c>
      <c r="J55" s="24">
        <f t="shared" si="0"/>
        <v>6000000</v>
      </c>
      <c r="K55" s="24">
        <f t="shared" si="1"/>
        <v>166356.16438356167</v>
      </c>
      <c r="L55" s="25">
        <f t="shared" si="3"/>
        <v>6166356.1643835614</v>
      </c>
      <c r="M55" s="9"/>
      <c r="O55" s="50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</row>
    <row r="56" spans="1:142" ht="12.75" customHeight="1" x14ac:dyDescent="0.2">
      <c r="I56" s="45">
        <f>+F102</f>
        <v>48265</v>
      </c>
      <c r="J56" s="24">
        <f t="shared" si="0"/>
        <v>6000000</v>
      </c>
      <c r="K56" s="24">
        <f t="shared" si="1"/>
        <v>83178.082191780835</v>
      </c>
      <c r="L56" s="25">
        <f t="shared" si="3"/>
        <v>6083178.0821917811</v>
      </c>
      <c r="M56" s="9"/>
      <c r="O56" s="50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</row>
    <row r="57" spans="1:142" ht="12.75" customHeight="1" x14ac:dyDescent="0.2">
      <c r="I57" s="46" t="s">
        <v>16</v>
      </c>
      <c r="J57" s="47">
        <f>SUM(J17:J56)</f>
        <v>120000000</v>
      </c>
      <c r="K57" s="47">
        <f>SUM(K17:K56)</f>
        <v>50337205.479452051</v>
      </c>
      <c r="L57" s="48">
        <f>SUM(J57:K57)</f>
        <v>170337205.47945204</v>
      </c>
      <c r="M57" s="9"/>
      <c r="O57" s="50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</row>
    <row r="58" spans="1:142" x14ac:dyDescent="0.2">
      <c r="G58" s="6"/>
      <c r="H58" s="7"/>
      <c r="I58" s="7"/>
      <c r="L58" s="8"/>
      <c r="M58" s="9"/>
      <c r="O58" s="50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</row>
    <row r="59" spans="1:142" ht="14.25" customHeight="1" x14ac:dyDescent="0.2">
      <c r="F59" s="114" t="s">
        <v>22</v>
      </c>
      <c r="G59" s="116" t="s">
        <v>17</v>
      </c>
      <c r="H59" s="116" t="s">
        <v>18</v>
      </c>
      <c r="I59" s="116" t="s">
        <v>26</v>
      </c>
      <c r="J59" s="120" t="s">
        <v>25</v>
      </c>
      <c r="K59" s="120" t="s">
        <v>8</v>
      </c>
      <c r="L59" s="120" t="s">
        <v>19</v>
      </c>
      <c r="M59" s="122" t="s">
        <v>9</v>
      </c>
      <c r="N59" s="118" t="s">
        <v>20</v>
      </c>
      <c r="O59" s="50"/>
      <c r="Q59" s="10" t="s">
        <v>24</v>
      </c>
      <c r="R59" s="10" t="s">
        <v>10</v>
      </c>
      <c r="S59" s="10" t="s">
        <v>11</v>
      </c>
      <c r="T59" s="10" t="s">
        <v>12</v>
      </c>
      <c r="U59" s="10" t="s">
        <v>13</v>
      </c>
      <c r="V59" s="10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</row>
    <row r="60" spans="1:142" x14ac:dyDescent="0.2">
      <c r="F60" s="115"/>
      <c r="G60" s="117"/>
      <c r="H60" s="117"/>
      <c r="I60" s="117"/>
      <c r="J60" s="121"/>
      <c r="K60" s="121"/>
      <c r="L60" s="121"/>
      <c r="M60" s="123"/>
      <c r="N60" s="119"/>
      <c r="Q60" s="11"/>
      <c r="R60" s="12">
        <f>+K10</f>
        <v>5.6144681572914121E-2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</row>
    <row r="61" spans="1:142" x14ac:dyDescent="0.2">
      <c r="B61" s="1" t="s">
        <v>28</v>
      </c>
      <c r="F61" s="82"/>
      <c r="G61" s="83"/>
      <c r="H61" s="83"/>
      <c r="I61" s="23">
        <f>+I62</f>
        <v>5.5E-2</v>
      </c>
      <c r="J61" s="84"/>
      <c r="K61" s="84"/>
      <c r="L61" s="85">
        <f>+L62</f>
        <v>100</v>
      </c>
      <c r="M61" s="86"/>
      <c r="N61" s="87"/>
      <c r="Q61" s="11"/>
      <c r="R61" s="12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</row>
    <row r="62" spans="1:142" s="15" customFormat="1" ht="12.75" customHeight="1" x14ac:dyDescent="0.2">
      <c r="A62" s="94"/>
      <c r="B62" s="49">
        <f>+G10</f>
        <v>44613</v>
      </c>
      <c r="D62" s="49">
        <f>+G14</f>
        <v>44613</v>
      </c>
      <c r="E62" s="66">
        <f>+G10</f>
        <v>44613</v>
      </c>
      <c r="F62" s="36">
        <f>+E62</f>
        <v>44613</v>
      </c>
      <c r="G62" s="37"/>
      <c r="H62" s="37"/>
      <c r="I62" s="38">
        <f t="shared" ref="I62:I102" si="4">+$O$14</f>
        <v>5.5E-2</v>
      </c>
      <c r="J62" s="37"/>
      <c r="K62" s="37"/>
      <c r="L62" s="39">
        <v>100</v>
      </c>
      <c r="M62" s="39">
        <f>-O12*100</f>
        <v>-100</v>
      </c>
      <c r="N62" s="78">
        <f>+O13*-1</f>
        <v>-120000000</v>
      </c>
      <c r="O62" s="1"/>
      <c r="P62" s="1"/>
      <c r="Q62" s="13"/>
      <c r="R62" s="13"/>
      <c r="S62" s="14"/>
      <c r="T62" s="14"/>
      <c r="U62" s="14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</row>
    <row r="63" spans="1:142" s="15" customFormat="1" ht="12.75" customHeight="1" x14ac:dyDescent="0.2">
      <c r="A63" s="95">
        <f>+ROUND(H63/30.5,0)</f>
        <v>3</v>
      </c>
      <c r="B63" s="49">
        <v>44702</v>
      </c>
      <c r="C63" s="58">
        <f>+B63-B62</f>
        <v>89</v>
      </c>
      <c r="D63" s="49">
        <f>+F63</f>
        <v>44702</v>
      </c>
      <c r="E63" s="66">
        <f>+E62+C63</f>
        <v>44702</v>
      </c>
      <c r="F63" s="69">
        <f t="shared" ref="F63" si="5">+E63</f>
        <v>44702</v>
      </c>
      <c r="G63" s="70">
        <f t="shared" ref="G63:G102" si="6">+E63-E62</f>
        <v>89</v>
      </c>
      <c r="H63" s="70">
        <f t="shared" ref="H63" si="7">+IF(F63-$G$14&lt;0,0,F63-$G$14)</f>
        <v>89</v>
      </c>
      <c r="I63" s="68">
        <f t="shared" si="4"/>
        <v>5.5E-2</v>
      </c>
      <c r="J63" s="71">
        <f t="shared" ref="J63" si="8">+I63/365*G63*L62</f>
        <v>1.3410958904109589</v>
      </c>
      <c r="K63" s="72">
        <v>0</v>
      </c>
      <c r="L63" s="72">
        <f t="shared" ref="L63" si="9">+L62-K63</f>
        <v>100</v>
      </c>
      <c r="M63" s="72">
        <f t="shared" ref="M63" si="10">+IF(F63&gt;$G$14,J63+K63,0)</f>
        <v>1.3410958904109589</v>
      </c>
      <c r="N63" s="79">
        <f t="shared" ref="N63:N102" si="11">+M63*$O$13/100</f>
        <v>1609315.0684931509</v>
      </c>
      <c r="O63" s="1"/>
      <c r="P63" s="1"/>
      <c r="Q63" s="19">
        <f>H63/365</f>
        <v>0.24383561643835616</v>
      </c>
      <c r="R63" s="19">
        <f>1/(1+$K$10)^(H63/365)</f>
        <v>0.98676874723443109</v>
      </c>
      <c r="S63" s="20">
        <f>+M63</f>
        <v>1.3410958904109589</v>
      </c>
      <c r="T63" s="20">
        <f>+S63*R63</f>
        <v>1.3233515117020658</v>
      </c>
      <c r="U63" s="20">
        <f>+T63*Q63</f>
        <v>0.32268023162050369</v>
      </c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</row>
    <row r="64" spans="1:142" s="15" customFormat="1" ht="12.75" customHeight="1" x14ac:dyDescent="0.2">
      <c r="A64" s="95">
        <f t="shared" ref="A64:A102" si="12">+ROUND(H64/30.5,0)</f>
        <v>6</v>
      </c>
      <c r="B64" s="49">
        <v>44794</v>
      </c>
      <c r="C64" s="58">
        <f t="shared" ref="C64:C102" si="13">+B64-B63</f>
        <v>92</v>
      </c>
      <c r="D64" s="49">
        <f t="shared" ref="D64:D102" si="14">+F64</f>
        <v>44794</v>
      </c>
      <c r="E64" s="66">
        <f t="shared" ref="E64:E102" si="15">+E63+C64</f>
        <v>44794</v>
      </c>
      <c r="F64" s="69">
        <f t="shared" ref="F64:F101" si="16">+E64</f>
        <v>44794</v>
      </c>
      <c r="G64" s="70">
        <f t="shared" ref="G64:G101" si="17">+E64-E63</f>
        <v>92</v>
      </c>
      <c r="H64" s="70">
        <f t="shared" ref="H64:H101" si="18">+IF(F64-$G$14&lt;0,0,F64-$G$14)</f>
        <v>181</v>
      </c>
      <c r="I64" s="68">
        <f t="shared" si="4"/>
        <v>5.5E-2</v>
      </c>
      <c r="J64" s="71">
        <f t="shared" ref="J64:J101" si="19">+I64/365*G64*L63</f>
        <v>1.3863013698630138</v>
      </c>
      <c r="K64" s="72">
        <v>0</v>
      </c>
      <c r="L64" s="72">
        <f t="shared" ref="L64:L101" si="20">+L63-K64</f>
        <v>100</v>
      </c>
      <c r="M64" s="72">
        <f t="shared" ref="M64:M101" si="21">+IF(F64&gt;$G$14,J64+K64,0)</f>
        <v>1.3863013698630138</v>
      </c>
      <c r="N64" s="79">
        <f t="shared" si="11"/>
        <v>1663561.6438356163</v>
      </c>
      <c r="O64" s="1"/>
      <c r="P64" s="1"/>
      <c r="Q64" s="19">
        <f t="shared" ref="Q64:Q100" si="22">H64/365</f>
        <v>0.49589041095890413</v>
      </c>
      <c r="R64" s="19">
        <f t="shared" ref="R64:R100" si="23">1/(1+$K$10)^(H64/365)</f>
        <v>0.97327548690041443</v>
      </c>
      <c r="S64" s="20">
        <f t="shared" ref="S64:S100" si="24">+M64</f>
        <v>1.3863013698630138</v>
      </c>
      <c r="T64" s="20">
        <f t="shared" ref="T64:T100" si="25">+S64*R64</f>
        <v>1.3492531407441362</v>
      </c>
      <c r="U64" s="20">
        <f t="shared" ref="U64:U100" si="26">+T64*Q64</f>
        <v>0.6690816944512018</v>
      </c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</row>
    <row r="65" spans="1:142" s="15" customFormat="1" ht="12.75" customHeight="1" x14ac:dyDescent="0.2">
      <c r="A65" s="95">
        <f t="shared" si="12"/>
        <v>9</v>
      </c>
      <c r="B65" s="49">
        <v>44886</v>
      </c>
      <c r="C65" s="58">
        <f t="shared" si="13"/>
        <v>92</v>
      </c>
      <c r="D65" s="49">
        <f t="shared" si="14"/>
        <v>44886</v>
      </c>
      <c r="E65" s="66">
        <f t="shared" si="15"/>
        <v>44886</v>
      </c>
      <c r="F65" s="69">
        <f t="shared" si="16"/>
        <v>44886</v>
      </c>
      <c r="G65" s="70">
        <f t="shared" si="17"/>
        <v>92</v>
      </c>
      <c r="H65" s="70">
        <f t="shared" si="18"/>
        <v>273</v>
      </c>
      <c r="I65" s="68">
        <f t="shared" si="4"/>
        <v>5.5E-2</v>
      </c>
      <c r="J65" s="71">
        <f t="shared" si="19"/>
        <v>1.3863013698630138</v>
      </c>
      <c r="K65" s="72">
        <v>0</v>
      </c>
      <c r="L65" s="72">
        <f t="shared" si="20"/>
        <v>100</v>
      </c>
      <c r="M65" s="72">
        <f t="shared" si="21"/>
        <v>1.3863013698630138</v>
      </c>
      <c r="N65" s="79">
        <f t="shared" si="11"/>
        <v>1663561.6438356163</v>
      </c>
      <c r="O65" s="1"/>
      <c r="P65" s="1"/>
      <c r="Q65" s="19">
        <f t="shared" si="22"/>
        <v>0.74794520547945209</v>
      </c>
      <c r="R65" s="19">
        <f t="shared" si="23"/>
        <v>0.95996673593087822</v>
      </c>
      <c r="S65" s="20">
        <f t="shared" si="24"/>
        <v>1.3863013698630138</v>
      </c>
      <c r="T65" s="20">
        <f t="shared" si="25"/>
        <v>1.3308032010439026</v>
      </c>
      <c r="U65" s="20">
        <f t="shared" si="26"/>
        <v>0.99536787365749435</v>
      </c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</row>
    <row r="66" spans="1:142" s="15" customFormat="1" ht="12.75" customHeight="1" x14ac:dyDescent="0.2">
      <c r="A66" s="95">
        <f t="shared" si="12"/>
        <v>12</v>
      </c>
      <c r="B66" s="49">
        <v>44978</v>
      </c>
      <c r="C66" s="58">
        <f t="shared" si="13"/>
        <v>92</v>
      </c>
      <c r="D66" s="49">
        <f t="shared" si="14"/>
        <v>44978</v>
      </c>
      <c r="E66" s="66">
        <f t="shared" si="15"/>
        <v>44978</v>
      </c>
      <c r="F66" s="69">
        <f t="shared" si="16"/>
        <v>44978</v>
      </c>
      <c r="G66" s="70">
        <f t="shared" si="17"/>
        <v>92</v>
      </c>
      <c r="H66" s="70">
        <f t="shared" si="18"/>
        <v>365</v>
      </c>
      <c r="I66" s="68">
        <f t="shared" si="4"/>
        <v>5.5E-2</v>
      </c>
      <c r="J66" s="71">
        <f t="shared" si="19"/>
        <v>1.3863013698630138</v>
      </c>
      <c r="K66" s="72">
        <v>0</v>
      </c>
      <c r="L66" s="72">
        <f t="shared" si="20"/>
        <v>100</v>
      </c>
      <c r="M66" s="72">
        <f t="shared" si="21"/>
        <v>1.3863013698630138</v>
      </c>
      <c r="N66" s="79">
        <f t="shared" si="11"/>
        <v>1663561.6438356163</v>
      </c>
      <c r="O66" s="1"/>
      <c r="P66" s="1"/>
      <c r="Q66" s="19">
        <f t="shared" si="22"/>
        <v>1</v>
      </c>
      <c r="R66" s="19">
        <f t="shared" si="23"/>
        <v>0.94683997131027742</v>
      </c>
      <c r="S66" s="20">
        <f t="shared" si="24"/>
        <v>1.3863013698630138</v>
      </c>
      <c r="T66" s="20">
        <f t="shared" si="25"/>
        <v>1.3126055492684943</v>
      </c>
      <c r="U66" s="20">
        <f t="shared" si="26"/>
        <v>1.3126055492684943</v>
      </c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</row>
    <row r="67" spans="1:142" s="15" customFormat="1" ht="12.75" customHeight="1" x14ac:dyDescent="0.2">
      <c r="A67" s="95">
        <f t="shared" si="12"/>
        <v>15</v>
      </c>
      <c r="B67" s="49">
        <v>45067</v>
      </c>
      <c r="C67" s="58">
        <f t="shared" si="13"/>
        <v>89</v>
      </c>
      <c r="D67" s="49">
        <f t="shared" si="14"/>
        <v>45067</v>
      </c>
      <c r="E67" s="66">
        <f t="shared" si="15"/>
        <v>45067</v>
      </c>
      <c r="F67" s="69">
        <f t="shared" si="16"/>
        <v>45067</v>
      </c>
      <c r="G67" s="70">
        <f t="shared" si="17"/>
        <v>89</v>
      </c>
      <c r="H67" s="70">
        <f t="shared" si="18"/>
        <v>454</v>
      </c>
      <c r="I67" s="68">
        <f t="shared" si="4"/>
        <v>5.5E-2</v>
      </c>
      <c r="J67" s="71">
        <f t="shared" si="19"/>
        <v>1.3410958904109589</v>
      </c>
      <c r="K67" s="72">
        <v>0</v>
      </c>
      <c r="L67" s="72">
        <f t="shared" si="20"/>
        <v>100</v>
      </c>
      <c r="M67" s="72">
        <f t="shared" si="21"/>
        <v>1.3410958904109589</v>
      </c>
      <c r="N67" s="79">
        <f t="shared" si="11"/>
        <v>1609315.0684931509</v>
      </c>
      <c r="O67" s="1"/>
      <c r="P67" s="1"/>
      <c r="Q67" s="19">
        <f t="shared" si="22"/>
        <v>1.2438356164383562</v>
      </c>
      <c r="R67" s="19">
        <f t="shared" si="23"/>
        <v>0.93431209232132706</v>
      </c>
      <c r="S67" s="20">
        <f t="shared" si="24"/>
        <v>1.3410958904109589</v>
      </c>
      <c r="T67" s="20">
        <f t="shared" si="25"/>
        <v>1.2530021073733961</v>
      </c>
      <c r="U67" s="20">
        <f t="shared" si="26"/>
        <v>1.5585286486233476</v>
      </c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</row>
    <row r="68" spans="1:142" s="15" customFormat="1" ht="12.75" customHeight="1" x14ac:dyDescent="0.2">
      <c r="A68" s="95">
        <f t="shared" si="12"/>
        <v>18</v>
      </c>
      <c r="B68" s="49">
        <v>45159</v>
      </c>
      <c r="C68" s="58">
        <f t="shared" si="13"/>
        <v>92</v>
      </c>
      <c r="D68" s="49">
        <f t="shared" si="14"/>
        <v>45159</v>
      </c>
      <c r="E68" s="66">
        <f t="shared" si="15"/>
        <v>45159</v>
      </c>
      <c r="F68" s="69">
        <f t="shared" si="16"/>
        <v>45159</v>
      </c>
      <c r="G68" s="70">
        <f t="shared" si="17"/>
        <v>92</v>
      </c>
      <c r="H68" s="70">
        <f t="shared" si="18"/>
        <v>546</v>
      </c>
      <c r="I68" s="68">
        <f t="shared" si="4"/>
        <v>5.5E-2</v>
      </c>
      <c r="J68" s="71">
        <f t="shared" si="19"/>
        <v>1.3863013698630138</v>
      </c>
      <c r="K68" s="72">
        <v>0</v>
      </c>
      <c r="L68" s="72">
        <f t="shared" si="20"/>
        <v>100</v>
      </c>
      <c r="M68" s="72">
        <f t="shared" si="21"/>
        <v>1.3863013698630138</v>
      </c>
      <c r="N68" s="79">
        <f t="shared" si="11"/>
        <v>1663561.6438356163</v>
      </c>
      <c r="O68" s="1"/>
      <c r="P68" s="1"/>
      <c r="Q68" s="19">
        <f t="shared" si="22"/>
        <v>1.4958904109589042</v>
      </c>
      <c r="R68" s="19">
        <f t="shared" si="23"/>
        <v>0.92153613409378465</v>
      </c>
      <c r="S68" s="20">
        <f t="shared" si="24"/>
        <v>1.3863013698630138</v>
      </c>
      <c r="T68" s="20">
        <f t="shared" si="25"/>
        <v>1.2775268050724795</v>
      </c>
      <c r="U68" s="20">
        <f t="shared" si="26"/>
        <v>1.9110400974508872</v>
      </c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</row>
    <row r="69" spans="1:142" s="15" customFormat="1" ht="12.75" customHeight="1" x14ac:dyDescent="0.2">
      <c r="A69" s="95">
        <f t="shared" si="12"/>
        <v>21</v>
      </c>
      <c r="B69" s="49">
        <v>45251</v>
      </c>
      <c r="C69" s="58">
        <f t="shared" si="13"/>
        <v>92</v>
      </c>
      <c r="D69" s="49">
        <f t="shared" si="14"/>
        <v>45251</v>
      </c>
      <c r="E69" s="66">
        <f t="shared" si="15"/>
        <v>45251</v>
      </c>
      <c r="F69" s="69">
        <f t="shared" si="16"/>
        <v>45251</v>
      </c>
      <c r="G69" s="70">
        <f t="shared" si="17"/>
        <v>92</v>
      </c>
      <c r="H69" s="70">
        <f t="shared" si="18"/>
        <v>638</v>
      </c>
      <c r="I69" s="68">
        <f t="shared" si="4"/>
        <v>5.5E-2</v>
      </c>
      <c r="J69" s="71">
        <f t="shared" si="19"/>
        <v>1.3863013698630138</v>
      </c>
      <c r="K69" s="72">
        <v>0</v>
      </c>
      <c r="L69" s="72">
        <f t="shared" si="20"/>
        <v>100</v>
      </c>
      <c r="M69" s="72">
        <f t="shared" si="21"/>
        <v>1.3863013698630138</v>
      </c>
      <c r="N69" s="79">
        <f t="shared" si="11"/>
        <v>1663561.6438356163</v>
      </c>
      <c r="O69" s="1"/>
      <c r="P69" s="1"/>
      <c r="Q69" s="19">
        <f t="shared" si="22"/>
        <v>1.747945205479452</v>
      </c>
      <c r="R69" s="19">
        <f t="shared" si="23"/>
        <v>0.90893487670761342</v>
      </c>
      <c r="S69" s="20">
        <f t="shared" si="24"/>
        <v>1.3863013698630138</v>
      </c>
      <c r="T69" s="20">
        <f t="shared" si="25"/>
        <v>1.260057664696034</v>
      </c>
      <c r="U69" s="20">
        <f t="shared" si="26"/>
        <v>2.2025117536330674</v>
      </c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</row>
    <row r="70" spans="1:142" s="15" customFormat="1" ht="12.75" customHeight="1" x14ac:dyDescent="0.2">
      <c r="A70" s="95">
        <f t="shared" si="12"/>
        <v>24</v>
      </c>
      <c r="B70" s="49">
        <v>45343</v>
      </c>
      <c r="C70" s="58">
        <f t="shared" si="13"/>
        <v>92</v>
      </c>
      <c r="D70" s="49">
        <f t="shared" si="14"/>
        <v>45343</v>
      </c>
      <c r="E70" s="66">
        <f t="shared" si="15"/>
        <v>45343</v>
      </c>
      <c r="F70" s="69">
        <f t="shared" si="16"/>
        <v>45343</v>
      </c>
      <c r="G70" s="70">
        <f t="shared" si="17"/>
        <v>92</v>
      </c>
      <c r="H70" s="70">
        <f t="shared" si="18"/>
        <v>730</v>
      </c>
      <c r="I70" s="68">
        <f t="shared" si="4"/>
        <v>5.5E-2</v>
      </c>
      <c r="J70" s="71">
        <f t="shared" si="19"/>
        <v>1.3863013698630138</v>
      </c>
      <c r="K70" s="72">
        <v>0</v>
      </c>
      <c r="L70" s="72">
        <f t="shared" si="20"/>
        <v>100</v>
      </c>
      <c r="M70" s="72">
        <f t="shared" si="21"/>
        <v>1.3863013698630138</v>
      </c>
      <c r="N70" s="79">
        <f t="shared" si="11"/>
        <v>1663561.6438356163</v>
      </c>
      <c r="O70" s="1"/>
      <c r="P70" s="1"/>
      <c r="Q70" s="19">
        <f t="shared" si="22"/>
        <v>2</v>
      </c>
      <c r="R70" s="19">
        <f t="shared" si="23"/>
        <v>0.89650593127084677</v>
      </c>
      <c r="S70" s="20">
        <f t="shared" si="24"/>
        <v>1.3863013698630138</v>
      </c>
      <c r="T70" s="20">
        <f t="shared" si="25"/>
        <v>1.2428274006110918</v>
      </c>
      <c r="U70" s="20">
        <f t="shared" si="26"/>
        <v>2.4856548012221835</v>
      </c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</row>
    <row r="71" spans="1:142" s="15" customFormat="1" ht="12.75" customHeight="1" x14ac:dyDescent="0.2">
      <c r="A71" s="95">
        <f t="shared" si="12"/>
        <v>27</v>
      </c>
      <c r="B71" s="49">
        <v>45433</v>
      </c>
      <c r="C71" s="58">
        <f t="shared" si="13"/>
        <v>90</v>
      </c>
      <c r="D71" s="49">
        <f t="shared" si="14"/>
        <v>45433</v>
      </c>
      <c r="E71" s="66">
        <f t="shared" si="15"/>
        <v>45433</v>
      </c>
      <c r="F71" s="69">
        <f t="shared" si="16"/>
        <v>45433</v>
      </c>
      <c r="G71" s="70">
        <f t="shared" si="17"/>
        <v>90</v>
      </c>
      <c r="H71" s="70">
        <f t="shared" si="18"/>
        <v>820</v>
      </c>
      <c r="I71" s="68">
        <f t="shared" si="4"/>
        <v>5.5E-2</v>
      </c>
      <c r="J71" s="71">
        <f t="shared" si="19"/>
        <v>1.3561643835616439</v>
      </c>
      <c r="K71" s="72">
        <v>0</v>
      </c>
      <c r="L71" s="72">
        <f t="shared" si="20"/>
        <v>100</v>
      </c>
      <c r="M71" s="72">
        <f t="shared" si="21"/>
        <v>1.3561643835616439</v>
      </c>
      <c r="N71" s="79">
        <f t="shared" si="11"/>
        <v>1627397.2602739728</v>
      </c>
      <c r="O71" s="1"/>
      <c r="P71" s="1"/>
      <c r="Q71" s="19">
        <f t="shared" si="22"/>
        <v>2.2465753424657535</v>
      </c>
      <c r="R71" s="19">
        <f t="shared" si="23"/>
        <v>0.88451165050158431</v>
      </c>
      <c r="S71" s="20">
        <f t="shared" si="24"/>
        <v>1.3561643835616439</v>
      </c>
      <c r="T71" s="20">
        <f t="shared" si="25"/>
        <v>1.1995431972555732</v>
      </c>
      <c r="U71" s="20">
        <f t="shared" si="26"/>
        <v>2.6948641691769044</v>
      </c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</row>
    <row r="72" spans="1:142" s="15" customFormat="1" ht="12.75" customHeight="1" x14ac:dyDescent="0.2">
      <c r="A72" s="95">
        <f t="shared" si="12"/>
        <v>30</v>
      </c>
      <c r="B72" s="49">
        <v>45525</v>
      </c>
      <c r="C72" s="58">
        <f t="shared" si="13"/>
        <v>92</v>
      </c>
      <c r="D72" s="49">
        <f t="shared" si="14"/>
        <v>45525</v>
      </c>
      <c r="E72" s="66">
        <f t="shared" si="15"/>
        <v>45525</v>
      </c>
      <c r="F72" s="69">
        <f t="shared" si="16"/>
        <v>45525</v>
      </c>
      <c r="G72" s="70">
        <f t="shared" si="17"/>
        <v>92</v>
      </c>
      <c r="H72" s="70">
        <f t="shared" si="18"/>
        <v>912</v>
      </c>
      <c r="I72" s="68">
        <f t="shared" si="4"/>
        <v>5.5E-2</v>
      </c>
      <c r="J72" s="71">
        <f t="shared" si="19"/>
        <v>1.3863013698630138</v>
      </c>
      <c r="K72" s="72">
        <v>0</v>
      </c>
      <c r="L72" s="72">
        <f t="shared" si="20"/>
        <v>100</v>
      </c>
      <c r="M72" s="72">
        <f t="shared" si="21"/>
        <v>1.3863013698630138</v>
      </c>
      <c r="N72" s="79">
        <f t="shared" si="11"/>
        <v>1663561.6438356163</v>
      </c>
      <c r="O72" s="1"/>
      <c r="P72" s="1"/>
      <c r="Q72" s="19">
        <f t="shared" si="22"/>
        <v>2.4986301369863013</v>
      </c>
      <c r="R72" s="19">
        <f t="shared" si="23"/>
        <v>0.87241667282607704</v>
      </c>
      <c r="S72" s="20">
        <f t="shared" si="24"/>
        <v>1.3863013698630138</v>
      </c>
      <c r="T72" s="20">
        <f t="shared" si="25"/>
        <v>1.2094324286301232</v>
      </c>
      <c r="U72" s="20">
        <f t="shared" si="26"/>
        <v>3.0219243148237598</v>
      </c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</row>
    <row r="73" spans="1:142" s="15" customFormat="1" ht="12.75" customHeight="1" x14ac:dyDescent="0.2">
      <c r="A73" s="95">
        <f t="shared" si="12"/>
        <v>33</v>
      </c>
      <c r="B73" s="49">
        <v>45617</v>
      </c>
      <c r="C73" s="58">
        <f t="shared" si="13"/>
        <v>92</v>
      </c>
      <c r="D73" s="49">
        <f t="shared" si="14"/>
        <v>45617</v>
      </c>
      <c r="E73" s="66">
        <f t="shared" si="15"/>
        <v>45617</v>
      </c>
      <c r="F73" s="69">
        <f t="shared" si="16"/>
        <v>45617</v>
      </c>
      <c r="G73" s="70">
        <f t="shared" si="17"/>
        <v>92</v>
      </c>
      <c r="H73" s="70">
        <f t="shared" si="18"/>
        <v>1004</v>
      </c>
      <c r="I73" s="68">
        <f t="shared" si="4"/>
        <v>5.5E-2</v>
      </c>
      <c r="J73" s="71">
        <f t="shared" si="19"/>
        <v>1.3863013698630138</v>
      </c>
      <c r="K73" s="72">
        <v>0</v>
      </c>
      <c r="L73" s="72">
        <f t="shared" si="20"/>
        <v>100</v>
      </c>
      <c r="M73" s="72">
        <f t="shared" si="21"/>
        <v>1.3863013698630138</v>
      </c>
      <c r="N73" s="79">
        <f t="shared" si="11"/>
        <v>1663561.6438356163</v>
      </c>
      <c r="O73" s="1"/>
      <c r="P73" s="1"/>
      <c r="Q73" s="19">
        <f t="shared" si="22"/>
        <v>2.7506849315068491</v>
      </c>
      <c r="R73" s="19">
        <f t="shared" si="23"/>
        <v>0.86048708413655783</v>
      </c>
      <c r="S73" s="20">
        <f t="shared" si="24"/>
        <v>1.3863013698630138</v>
      </c>
      <c r="T73" s="20">
        <f t="shared" si="25"/>
        <v>1.1928944234879406</v>
      </c>
      <c r="U73" s="20">
        <f t="shared" si="26"/>
        <v>3.2812767155668281</v>
      </c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</row>
    <row r="74" spans="1:142" s="15" customFormat="1" ht="12.75" customHeight="1" x14ac:dyDescent="0.2">
      <c r="A74" s="95">
        <f t="shared" si="12"/>
        <v>36</v>
      </c>
      <c r="B74" s="49">
        <v>45709</v>
      </c>
      <c r="C74" s="58">
        <f t="shared" si="13"/>
        <v>92</v>
      </c>
      <c r="D74" s="49">
        <f t="shared" si="14"/>
        <v>45709</v>
      </c>
      <c r="E74" s="66">
        <f t="shared" si="15"/>
        <v>45709</v>
      </c>
      <c r="F74" s="69">
        <f t="shared" si="16"/>
        <v>45709</v>
      </c>
      <c r="G74" s="70">
        <f t="shared" si="17"/>
        <v>92</v>
      </c>
      <c r="H74" s="70">
        <f t="shared" si="18"/>
        <v>1096</v>
      </c>
      <c r="I74" s="68">
        <f t="shared" si="4"/>
        <v>5.5E-2</v>
      </c>
      <c r="J74" s="71">
        <f t="shared" si="19"/>
        <v>1.3863013698630138</v>
      </c>
      <c r="K74" s="72">
        <v>0</v>
      </c>
      <c r="L74" s="72">
        <f t="shared" si="20"/>
        <v>100</v>
      </c>
      <c r="M74" s="72">
        <f t="shared" si="21"/>
        <v>1.3863013698630138</v>
      </c>
      <c r="N74" s="79">
        <f t="shared" si="11"/>
        <v>1663561.6438356163</v>
      </c>
      <c r="O74" s="1"/>
      <c r="P74" s="1"/>
      <c r="Q74" s="19">
        <f t="shared" si="22"/>
        <v>3.0027397260273974</v>
      </c>
      <c r="R74" s="19">
        <f t="shared" si="23"/>
        <v>0.84872062287311123</v>
      </c>
      <c r="S74" s="20">
        <f t="shared" si="24"/>
        <v>1.3863013698630138</v>
      </c>
      <c r="T74" s="20">
        <f t="shared" si="25"/>
        <v>1.1765825621199844</v>
      </c>
      <c r="U74" s="20">
        <f t="shared" si="26"/>
        <v>3.5329712002287752</v>
      </c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</row>
    <row r="75" spans="1:142" s="15" customFormat="1" ht="12.75" customHeight="1" x14ac:dyDescent="0.2">
      <c r="A75" s="95">
        <f t="shared" si="12"/>
        <v>39</v>
      </c>
      <c r="B75" s="49">
        <v>45798</v>
      </c>
      <c r="C75" s="58">
        <f t="shared" si="13"/>
        <v>89</v>
      </c>
      <c r="D75" s="49">
        <f t="shared" si="14"/>
        <v>45798</v>
      </c>
      <c r="E75" s="66">
        <f t="shared" si="15"/>
        <v>45798</v>
      </c>
      <c r="F75" s="69">
        <f t="shared" si="16"/>
        <v>45798</v>
      </c>
      <c r="G75" s="70">
        <f t="shared" si="17"/>
        <v>89</v>
      </c>
      <c r="H75" s="70">
        <f t="shared" si="18"/>
        <v>1185</v>
      </c>
      <c r="I75" s="68">
        <f t="shared" si="4"/>
        <v>5.5E-2</v>
      </c>
      <c r="J75" s="71">
        <f t="shared" si="19"/>
        <v>1.3410958904109589</v>
      </c>
      <c r="K75" s="72">
        <v>0</v>
      </c>
      <c r="L75" s="72">
        <f t="shared" si="20"/>
        <v>100</v>
      </c>
      <c r="M75" s="72">
        <f t="shared" si="21"/>
        <v>1.3410958904109589</v>
      </c>
      <c r="N75" s="79">
        <f t="shared" si="11"/>
        <v>1609315.0684931509</v>
      </c>
      <c r="O75" s="1"/>
      <c r="P75" s="1"/>
      <c r="Q75" s="19">
        <f t="shared" si="22"/>
        <v>3.2465753424657535</v>
      </c>
      <c r="R75" s="19">
        <f t="shared" si="23"/>
        <v>0.83749098578452619</v>
      </c>
      <c r="S75" s="20">
        <f t="shared" si="24"/>
        <v>1.3410958904109589</v>
      </c>
      <c r="T75" s="20">
        <f t="shared" si="25"/>
        <v>1.1231557192918509</v>
      </c>
      <c r="U75" s="20">
        <f t="shared" si="26"/>
        <v>3.6464096640023103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/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</row>
    <row r="76" spans="1:142" s="15" customFormat="1" ht="12.75" customHeight="1" x14ac:dyDescent="0.2">
      <c r="A76" s="95">
        <f t="shared" si="12"/>
        <v>42</v>
      </c>
      <c r="B76" s="49">
        <v>45890</v>
      </c>
      <c r="C76" s="58">
        <f t="shared" si="13"/>
        <v>92</v>
      </c>
      <c r="D76" s="49">
        <f t="shared" si="14"/>
        <v>45890</v>
      </c>
      <c r="E76" s="66">
        <f t="shared" si="15"/>
        <v>45890</v>
      </c>
      <c r="F76" s="69">
        <f t="shared" si="16"/>
        <v>45890</v>
      </c>
      <c r="G76" s="70">
        <f t="shared" si="17"/>
        <v>92</v>
      </c>
      <c r="H76" s="70">
        <f t="shared" si="18"/>
        <v>1277</v>
      </c>
      <c r="I76" s="68">
        <f t="shared" si="4"/>
        <v>5.5E-2</v>
      </c>
      <c r="J76" s="71">
        <f t="shared" si="19"/>
        <v>1.3863013698630138</v>
      </c>
      <c r="K76" s="72">
        <v>0</v>
      </c>
      <c r="L76" s="72">
        <f t="shared" si="20"/>
        <v>100</v>
      </c>
      <c r="M76" s="72">
        <f t="shared" si="21"/>
        <v>1.3863013698630138</v>
      </c>
      <c r="N76" s="79">
        <f t="shared" si="11"/>
        <v>1663561.6438356163</v>
      </c>
      <c r="O76" s="1"/>
      <c r="P76" s="1"/>
      <c r="Q76" s="19">
        <f t="shared" si="22"/>
        <v>3.4986301369863013</v>
      </c>
      <c r="R76" s="19">
        <f t="shared" si="23"/>
        <v>0.82603897746925037</v>
      </c>
      <c r="S76" s="20">
        <f t="shared" si="24"/>
        <v>1.3863013698630138</v>
      </c>
      <c r="T76" s="20">
        <f t="shared" si="25"/>
        <v>1.1451389660258651</v>
      </c>
      <c r="U76" s="20">
        <f t="shared" si="26"/>
        <v>4.006417697575424</v>
      </c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</row>
    <row r="77" spans="1:142" s="15" customFormat="1" ht="12.75" customHeight="1" x14ac:dyDescent="0.2">
      <c r="A77" s="95">
        <f t="shared" si="12"/>
        <v>45</v>
      </c>
      <c r="B77" s="49">
        <v>45982</v>
      </c>
      <c r="C77" s="58">
        <f t="shared" si="13"/>
        <v>92</v>
      </c>
      <c r="D77" s="49">
        <f t="shared" si="14"/>
        <v>45982</v>
      </c>
      <c r="E77" s="66">
        <f t="shared" si="15"/>
        <v>45982</v>
      </c>
      <c r="F77" s="69">
        <f t="shared" si="16"/>
        <v>45982</v>
      </c>
      <c r="G77" s="70">
        <f t="shared" si="17"/>
        <v>92</v>
      </c>
      <c r="H77" s="70">
        <f t="shared" si="18"/>
        <v>1369</v>
      </c>
      <c r="I77" s="68">
        <f t="shared" si="4"/>
        <v>5.5E-2</v>
      </c>
      <c r="J77" s="71">
        <f t="shared" si="19"/>
        <v>1.3863013698630138</v>
      </c>
      <c r="K77" s="72">
        <v>0</v>
      </c>
      <c r="L77" s="72">
        <f t="shared" si="20"/>
        <v>100</v>
      </c>
      <c r="M77" s="72">
        <f t="shared" si="21"/>
        <v>1.3863013698630138</v>
      </c>
      <c r="N77" s="79">
        <f t="shared" si="11"/>
        <v>1663561.6438356163</v>
      </c>
      <c r="O77" s="1"/>
      <c r="P77" s="1"/>
      <c r="Q77" s="19">
        <f t="shared" si="22"/>
        <v>3.7506849315068491</v>
      </c>
      <c r="R77" s="19">
        <f t="shared" si="23"/>
        <v>0.8147435660567226</v>
      </c>
      <c r="S77" s="20">
        <f t="shared" si="24"/>
        <v>1.3863013698630138</v>
      </c>
      <c r="T77" s="20">
        <f t="shared" si="25"/>
        <v>1.1294801217115114</v>
      </c>
      <c r="U77" s="20">
        <f t="shared" si="26"/>
        <v>4.2363240729398877</v>
      </c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</row>
    <row r="78" spans="1:142" s="15" customFormat="1" ht="12.75" customHeight="1" x14ac:dyDescent="0.2">
      <c r="A78" s="95">
        <f t="shared" si="12"/>
        <v>48</v>
      </c>
      <c r="B78" s="49">
        <v>46074</v>
      </c>
      <c r="C78" s="58">
        <f t="shared" si="13"/>
        <v>92</v>
      </c>
      <c r="D78" s="49">
        <f t="shared" si="14"/>
        <v>46074</v>
      </c>
      <c r="E78" s="66">
        <f t="shared" si="15"/>
        <v>46074</v>
      </c>
      <c r="F78" s="69">
        <f t="shared" si="16"/>
        <v>46074</v>
      </c>
      <c r="G78" s="70">
        <f t="shared" si="17"/>
        <v>92</v>
      </c>
      <c r="H78" s="70">
        <f t="shared" si="18"/>
        <v>1461</v>
      </c>
      <c r="I78" s="68">
        <f t="shared" si="4"/>
        <v>5.5E-2</v>
      </c>
      <c r="J78" s="71">
        <f t="shared" si="19"/>
        <v>1.3863013698630138</v>
      </c>
      <c r="K78" s="72">
        <v>0</v>
      </c>
      <c r="L78" s="72">
        <f t="shared" si="20"/>
        <v>100</v>
      </c>
      <c r="M78" s="72">
        <f t="shared" si="21"/>
        <v>1.3863013698630138</v>
      </c>
      <c r="N78" s="79">
        <f t="shared" si="11"/>
        <v>1663561.6438356163</v>
      </c>
      <c r="O78" s="1"/>
      <c r="P78" s="1"/>
      <c r="Q78" s="19">
        <f t="shared" si="22"/>
        <v>4.0027397260273974</v>
      </c>
      <c r="R78" s="19">
        <f t="shared" si="23"/>
        <v>0.80360261021161739</v>
      </c>
      <c r="S78" s="20">
        <f t="shared" si="24"/>
        <v>1.3863013698630138</v>
      </c>
      <c r="T78" s="20">
        <f t="shared" si="25"/>
        <v>1.1140353993618586</v>
      </c>
      <c r="U78" s="20">
        <f t="shared" si="26"/>
        <v>4.4591937492265084</v>
      </c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</row>
    <row r="79" spans="1:142" s="15" customFormat="1" ht="12.75" customHeight="1" x14ac:dyDescent="0.2">
      <c r="A79" s="95">
        <f t="shared" si="12"/>
        <v>51</v>
      </c>
      <c r="B79" s="49">
        <v>46163</v>
      </c>
      <c r="C79" s="58">
        <f t="shared" si="13"/>
        <v>89</v>
      </c>
      <c r="D79" s="49">
        <f t="shared" si="14"/>
        <v>46163</v>
      </c>
      <c r="E79" s="66">
        <f t="shared" si="15"/>
        <v>46163</v>
      </c>
      <c r="F79" s="69">
        <f t="shared" si="16"/>
        <v>46163</v>
      </c>
      <c r="G79" s="70">
        <f t="shared" si="17"/>
        <v>89</v>
      </c>
      <c r="H79" s="70">
        <f t="shared" si="18"/>
        <v>1550</v>
      </c>
      <c r="I79" s="68">
        <f t="shared" si="4"/>
        <v>5.5E-2</v>
      </c>
      <c r="J79" s="71">
        <f t="shared" si="19"/>
        <v>1.3410958904109589</v>
      </c>
      <c r="K79" s="72">
        <v>0</v>
      </c>
      <c r="L79" s="72">
        <f t="shared" si="20"/>
        <v>100</v>
      </c>
      <c r="M79" s="72">
        <f t="shared" si="21"/>
        <v>1.3410958904109589</v>
      </c>
      <c r="N79" s="79">
        <f t="shared" si="11"/>
        <v>1609315.0684931509</v>
      </c>
      <c r="O79" s="1"/>
      <c r="P79" s="1"/>
      <c r="Q79" s="19">
        <f t="shared" si="22"/>
        <v>4.2465753424657535</v>
      </c>
      <c r="R79" s="19">
        <f t="shared" si="23"/>
        <v>0.79296994095283668</v>
      </c>
      <c r="S79" s="20">
        <f t="shared" si="24"/>
        <v>1.3410958904109589</v>
      </c>
      <c r="T79" s="20">
        <f t="shared" si="25"/>
        <v>1.06344872903127</v>
      </c>
      <c r="U79" s="20">
        <f t="shared" si="26"/>
        <v>4.5160151506807358</v>
      </c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</row>
    <row r="80" spans="1:142" s="15" customFormat="1" ht="12.75" customHeight="1" x14ac:dyDescent="0.2">
      <c r="A80" s="95">
        <f t="shared" si="12"/>
        <v>54</v>
      </c>
      <c r="B80" s="49">
        <v>46255</v>
      </c>
      <c r="C80" s="58">
        <f t="shared" si="13"/>
        <v>92</v>
      </c>
      <c r="D80" s="49">
        <f t="shared" si="14"/>
        <v>46255</v>
      </c>
      <c r="E80" s="66">
        <f t="shared" si="15"/>
        <v>46255</v>
      </c>
      <c r="F80" s="69">
        <f t="shared" si="16"/>
        <v>46255</v>
      </c>
      <c r="G80" s="70">
        <f t="shared" si="17"/>
        <v>92</v>
      </c>
      <c r="H80" s="70">
        <f t="shared" si="18"/>
        <v>1642</v>
      </c>
      <c r="I80" s="68">
        <f t="shared" si="4"/>
        <v>5.5E-2</v>
      </c>
      <c r="J80" s="71">
        <f t="shared" si="19"/>
        <v>1.3863013698630138</v>
      </c>
      <c r="K80" s="72">
        <v>0</v>
      </c>
      <c r="L80" s="72">
        <f t="shared" si="20"/>
        <v>100</v>
      </c>
      <c r="M80" s="72">
        <f t="shared" si="21"/>
        <v>1.3863013698630138</v>
      </c>
      <c r="N80" s="79">
        <f t="shared" si="11"/>
        <v>1663561.6438356163</v>
      </c>
      <c r="O80" s="1"/>
      <c r="P80" s="1"/>
      <c r="Q80" s="19">
        <f t="shared" si="22"/>
        <v>4.4986301369863018</v>
      </c>
      <c r="R80" s="19">
        <f t="shared" si="23"/>
        <v>0.78212672172815589</v>
      </c>
      <c r="S80" s="20">
        <f t="shared" si="24"/>
        <v>1.3863013698630138</v>
      </c>
      <c r="T80" s="20">
        <f t="shared" si="25"/>
        <v>1.0842633457382107</v>
      </c>
      <c r="U80" s="20">
        <f t="shared" si="26"/>
        <v>4.877699763567513</v>
      </c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</row>
    <row r="81" spans="1:142" s="15" customFormat="1" ht="12.75" customHeight="1" x14ac:dyDescent="0.2">
      <c r="A81" s="95">
        <f t="shared" si="12"/>
        <v>57</v>
      </c>
      <c r="B81" s="49">
        <v>46347</v>
      </c>
      <c r="C81" s="58">
        <f t="shared" si="13"/>
        <v>92</v>
      </c>
      <c r="D81" s="49">
        <f t="shared" si="14"/>
        <v>46347</v>
      </c>
      <c r="E81" s="66">
        <f t="shared" si="15"/>
        <v>46347</v>
      </c>
      <c r="F81" s="69">
        <f t="shared" si="16"/>
        <v>46347</v>
      </c>
      <c r="G81" s="70">
        <f t="shared" si="17"/>
        <v>92</v>
      </c>
      <c r="H81" s="70">
        <f t="shared" si="18"/>
        <v>1734</v>
      </c>
      <c r="I81" s="68">
        <f t="shared" si="4"/>
        <v>5.5E-2</v>
      </c>
      <c r="J81" s="71">
        <f t="shared" si="19"/>
        <v>1.3863013698630138</v>
      </c>
      <c r="K81" s="72">
        <v>0</v>
      </c>
      <c r="L81" s="72">
        <f t="shared" si="20"/>
        <v>100</v>
      </c>
      <c r="M81" s="72">
        <f t="shared" si="21"/>
        <v>1.3863013698630138</v>
      </c>
      <c r="N81" s="79">
        <f t="shared" si="11"/>
        <v>1663561.6438356163</v>
      </c>
      <c r="O81" s="1"/>
      <c r="P81" s="1"/>
      <c r="Q81" s="19">
        <f t="shared" si="22"/>
        <v>4.7506849315068491</v>
      </c>
      <c r="R81" s="19">
        <f t="shared" si="23"/>
        <v>0.77143177471038038</v>
      </c>
      <c r="S81" s="20">
        <f t="shared" si="24"/>
        <v>1.3863013698630138</v>
      </c>
      <c r="T81" s="20">
        <f t="shared" si="25"/>
        <v>1.0694369260368561</v>
      </c>
      <c r="U81" s="20">
        <f t="shared" si="26"/>
        <v>5.0805578897202972</v>
      </c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/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</row>
    <row r="82" spans="1:142" s="15" customFormat="1" ht="12.75" customHeight="1" x14ac:dyDescent="0.2">
      <c r="A82" s="95">
        <f t="shared" si="12"/>
        <v>60</v>
      </c>
      <c r="B82" s="49">
        <v>46439</v>
      </c>
      <c r="C82" s="58">
        <f t="shared" si="13"/>
        <v>92</v>
      </c>
      <c r="D82" s="49">
        <f t="shared" si="14"/>
        <v>46439</v>
      </c>
      <c r="E82" s="66">
        <f t="shared" si="15"/>
        <v>46439</v>
      </c>
      <c r="F82" s="69">
        <f t="shared" si="16"/>
        <v>46439</v>
      </c>
      <c r="G82" s="70">
        <f t="shared" si="17"/>
        <v>92</v>
      </c>
      <c r="H82" s="70">
        <f t="shared" si="18"/>
        <v>1826</v>
      </c>
      <c r="I82" s="68">
        <f t="shared" si="4"/>
        <v>5.5E-2</v>
      </c>
      <c r="J82" s="71">
        <f t="shared" si="19"/>
        <v>1.3863013698630138</v>
      </c>
      <c r="K82" s="72">
        <v>0</v>
      </c>
      <c r="L82" s="72">
        <f t="shared" si="20"/>
        <v>100</v>
      </c>
      <c r="M82" s="72">
        <f t="shared" si="21"/>
        <v>1.3863013698630138</v>
      </c>
      <c r="N82" s="79">
        <f t="shared" si="11"/>
        <v>1663561.6438356163</v>
      </c>
      <c r="O82" s="1"/>
      <c r="P82" s="1"/>
      <c r="Q82" s="19">
        <f t="shared" si="22"/>
        <v>5.0027397260273974</v>
      </c>
      <c r="R82" s="19">
        <f t="shared" si="23"/>
        <v>0.76088307239763187</v>
      </c>
      <c r="S82" s="20">
        <f t="shared" si="24"/>
        <v>1.3863013698630138</v>
      </c>
      <c r="T82" s="20">
        <f t="shared" si="25"/>
        <v>1.0548132455704158</v>
      </c>
      <c r="U82" s="20">
        <f t="shared" si="26"/>
        <v>5.2769561271550121</v>
      </c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</row>
    <row r="83" spans="1:142" s="15" customFormat="1" ht="12.75" customHeight="1" x14ac:dyDescent="0.2">
      <c r="A83" s="95">
        <f t="shared" si="12"/>
        <v>63</v>
      </c>
      <c r="B83" s="49">
        <v>46528</v>
      </c>
      <c r="C83" s="58">
        <f t="shared" si="13"/>
        <v>89</v>
      </c>
      <c r="D83" s="49">
        <f t="shared" si="14"/>
        <v>46528</v>
      </c>
      <c r="E83" s="66">
        <f t="shared" si="15"/>
        <v>46528</v>
      </c>
      <c r="F83" s="69">
        <f t="shared" si="16"/>
        <v>46528</v>
      </c>
      <c r="G83" s="70">
        <f t="shared" si="17"/>
        <v>89</v>
      </c>
      <c r="H83" s="70">
        <f t="shared" si="18"/>
        <v>1915</v>
      </c>
      <c r="I83" s="68">
        <f t="shared" si="4"/>
        <v>5.5E-2</v>
      </c>
      <c r="J83" s="71">
        <f t="shared" si="19"/>
        <v>1.3410958904109589</v>
      </c>
      <c r="K83" s="72">
        <v>5</v>
      </c>
      <c r="L83" s="72">
        <f t="shared" si="20"/>
        <v>95</v>
      </c>
      <c r="M83" s="72">
        <f t="shared" si="21"/>
        <v>6.3410958904109584</v>
      </c>
      <c r="N83" s="79">
        <f t="shared" si="11"/>
        <v>7609315.0684931502</v>
      </c>
      <c r="O83" s="1"/>
      <c r="P83" s="1"/>
      <c r="Q83" s="19">
        <f t="shared" si="22"/>
        <v>5.2465753424657535</v>
      </c>
      <c r="R83" s="19">
        <f t="shared" si="23"/>
        <v>0.75081563614169622</v>
      </c>
      <c r="S83" s="20">
        <f t="shared" si="24"/>
        <v>6.3410958904109584</v>
      </c>
      <c r="T83" s="20">
        <f t="shared" si="25"/>
        <v>4.7609939447943992</v>
      </c>
      <c r="U83" s="20">
        <f t="shared" si="26"/>
        <v>24.978913436387053</v>
      </c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0"/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</row>
    <row r="84" spans="1:142" s="15" customFormat="1" ht="12.75" customHeight="1" x14ac:dyDescent="0.2">
      <c r="A84" s="95">
        <f t="shared" si="12"/>
        <v>66</v>
      </c>
      <c r="B84" s="49">
        <v>46620</v>
      </c>
      <c r="C84" s="58">
        <f t="shared" si="13"/>
        <v>92</v>
      </c>
      <c r="D84" s="49">
        <f t="shared" si="14"/>
        <v>46620</v>
      </c>
      <c r="E84" s="66">
        <f t="shared" si="15"/>
        <v>46620</v>
      </c>
      <c r="F84" s="69">
        <f t="shared" si="16"/>
        <v>46620</v>
      </c>
      <c r="G84" s="70">
        <f t="shared" si="17"/>
        <v>92</v>
      </c>
      <c r="H84" s="70">
        <f t="shared" si="18"/>
        <v>2007</v>
      </c>
      <c r="I84" s="68">
        <f t="shared" si="4"/>
        <v>5.5E-2</v>
      </c>
      <c r="J84" s="71">
        <f t="shared" si="19"/>
        <v>1.3169863013698631</v>
      </c>
      <c r="K84" s="72">
        <v>5</v>
      </c>
      <c r="L84" s="72">
        <f t="shared" si="20"/>
        <v>90</v>
      </c>
      <c r="M84" s="72">
        <f t="shared" si="21"/>
        <v>6.3169863013698633</v>
      </c>
      <c r="N84" s="79">
        <f t="shared" si="11"/>
        <v>7580383.5616438361</v>
      </c>
      <c r="O84" s="1"/>
      <c r="P84" s="1"/>
      <c r="Q84" s="19">
        <f t="shared" si="22"/>
        <v>5.4986301369863018</v>
      </c>
      <c r="R84" s="19">
        <f t="shared" si="23"/>
        <v>0.74054884276208843</v>
      </c>
      <c r="S84" s="20">
        <f t="shared" si="24"/>
        <v>6.3169863013698633</v>
      </c>
      <c r="T84" s="20">
        <f t="shared" si="25"/>
        <v>4.6780368952234177</v>
      </c>
      <c r="U84" s="20">
        <f t="shared" si="26"/>
        <v>25.722794654009316</v>
      </c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</row>
    <row r="85" spans="1:142" s="15" customFormat="1" ht="12.75" customHeight="1" x14ac:dyDescent="0.2">
      <c r="A85" s="95">
        <f t="shared" si="12"/>
        <v>69</v>
      </c>
      <c r="B85" s="49">
        <v>46712</v>
      </c>
      <c r="C85" s="58">
        <f t="shared" si="13"/>
        <v>92</v>
      </c>
      <c r="D85" s="49">
        <f t="shared" si="14"/>
        <v>46712</v>
      </c>
      <c r="E85" s="66">
        <f t="shared" si="15"/>
        <v>46712</v>
      </c>
      <c r="F85" s="69">
        <f t="shared" si="16"/>
        <v>46712</v>
      </c>
      <c r="G85" s="70">
        <f t="shared" si="17"/>
        <v>92</v>
      </c>
      <c r="H85" s="70">
        <f t="shared" si="18"/>
        <v>2099</v>
      </c>
      <c r="I85" s="68">
        <f t="shared" si="4"/>
        <v>5.5E-2</v>
      </c>
      <c r="J85" s="71">
        <f t="shared" si="19"/>
        <v>1.2476712328767126</v>
      </c>
      <c r="K85" s="72">
        <v>5</v>
      </c>
      <c r="L85" s="72">
        <f t="shared" si="20"/>
        <v>85</v>
      </c>
      <c r="M85" s="72">
        <f t="shared" si="21"/>
        <v>6.2476712328767121</v>
      </c>
      <c r="N85" s="79">
        <f t="shared" si="11"/>
        <v>7497205.4794520549</v>
      </c>
      <c r="O85" s="1"/>
      <c r="P85" s="1"/>
      <c r="Q85" s="19">
        <f t="shared" si="22"/>
        <v>5.7506849315068491</v>
      </c>
      <c r="R85" s="19">
        <f t="shared" si="23"/>
        <v>0.73042243943461282</v>
      </c>
      <c r="S85" s="20">
        <f t="shared" si="24"/>
        <v>6.2476712328767121</v>
      </c>
      <c r="T85" s="20">
        <f t="shared" si="25"/>
        <v>4.5634392627032634</v>
      </c>
      <c r="U85" s="20">
        <f t="shared" si="26"/>
        <v>26.242901403874381</v>
      </c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</row>
    <row r="86" spans="1:142" s="15" customFormat="1" ht="12.75" customHeight="1" x14ac:dyDescent="0.2">
      <c r="A86" s="95">
        <f t="shared" si="12"/>
        <v>72</v>
      </c>
      <c r="B86" s="49">
        <v>46804</v>
      </c>
      <c r="C86" s="58">
        <f t="shared" si="13"/>
        <v>92</v>
      </c>
      <c r="D86" s="49">
        <f t="shared" si="14"/>
        <v>46804</v>
      </c>
      <c r="E86" s="66">
        <f t="shared" si="15"/>
        <v>46804</v>
      </c>
      <c r="F86" s="69">
        <f t="shared" si="16"/>
        <v>46804</v>
      </c>
      <c r="G86" s="70">
        <f t="shared" si="17"/>
        <v>92</v>
      </c>
      <c r="H86" s="70">
        <f t="shared" si="18"/>
        <v>2191</v>
      </c>
      <c r="I86" s="68">
        <f t="shared" si="4"/>
        <v>5.5E-2</v>
      </c>
      <c r="J86" s="71">
        <f t="shared" si="19"/>
        <v>1.1783561643835618</v>
      </c>
      <c r="K86" s="72">
        <v>5</v>
      </c>
      <c r="L86" s="72">
        <f t="shared" si="20"/>
        <v>80</v>
      </c>
      <c r="M86" s="72">
        <f t="shared" si="21"/>
        <v>6.1783561643835618</v>
      </c>
      <c r="N86" s="79">
        <f t="shared" si="11"/>
        <v>7414027.3972602738</v>
      </c>
      <c r="O86" s="1"/>
      <c r="P86" s="1"/>
      <c r="Q86" s="19">
        <f t="shared" si="22"/>
        <v>6.0027397260273974</v>
      </c>
      <c r="R86" s="19">
        <f t="shared" si="23"/>
        <v>0.72043450643944951</v>
      </c>
      <c r="S86" s="20">
        <f t="shared" si="24"/>
        <v>6.1783561643835618</v>
      </c>
      <c r="T86" s="20">
        <f t="shared" si="25"/>
        <v>4.4511009738948015</v>
      </c>
      <c r="U86" s="20">
        <f t="shared" si="26"/>
        <v>26.718800640557564</v>
      </c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/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</row>
    <row r="87" spans="1:142" s="15" customFormat="1" ht="12.75" customHeight="1" x14ac:dyDescent="0.2">
      <c r="A87" s="95">
        <f t="shared" si="12"/>
        <v>75</v>
      </c>
      <c r="B87" s="49">
        <v>46894</v>
      </c>
      <c r="C87" s="58">
        <f t="shared" si="13"/>
        <v>90</v>
      </c>
      <c r="D87" s="49">
        <f t="shared" si="14"/>
        <v>46894</v>
      </c>
      <c r="E87" s="66">
        <f t="shared" si="15"/>
        <v>46894</v>
      </c>
      <c r="F87" s="69">
        <f t="shared" si="16"/>
        <v>46894</v>
      </c>
      <c r="G87" s="70">
        <f t="shared" si="17"/>
        <v>90</v>
      </c>
      <c r="H87" s="70">
        <f t="shared" si="18"/>
        <v>2281</v>
      </c>
      <c r="I87" s="68">
        <f t="shared" si="4"/>
        <v>5.5E-2</v>
      </c>
      <c r="J87" s="71">
        <f t="shared" si="19"/>
        <v>1.0849315068493151</v>
      </c>
      <c r="K87" s="72">
        <v>5</v>
      </c>
      <c r="L87" s="72">
        <f t="shared" si="20"/>
        <v>75</v>
      </c>
      <c r="M87" s="72">
        <f t="shared" si="21"/>
        <v>6.0849315068493155</v>
      </c>
      <c r="N87" s="79">
        <f t="shared" si="11"/>
        <v>7301917.8082191786</v>
      </c>
      <c r="O87" s="1"/>
      <c r="P87" s="1"/>
      <c r="Q87" s="19">
        <f t="shared" si="22"/>
        <v>6.2493150684931509</v>
      </c>
      <c r="R87" s="19">
        <f t="shared" si="23"/>
        <v>0.71079587110565912</v>
      </c>
      <c r="S87" s="20">
        <f t="shared" si="24"/>
        <v>6.0849315068493155</v>
      </c>
      <c r="T87" s="20">
        <f t="shared" si="25"/>
        <v>4.3251441910292305</v>
      </c>
      <c r="U87" s="20">
        <f t="shared" si="26"/>
        <v>27.029188766404591</v>
      </c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0"/>
      <c r="DG87" s="30"/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0"/>
      <c r="DT87" s="30"/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</row>
    <row r="88" spans="1:142" s="15" customFormat="1" ht="12.75" customHeight="1" x14ac:dyDescent="0.2">
      <c r="A88" s="95">
        <f t="shared" si="12"/>
        <v>78</v>
      </c>
      <c r="B88" s="49">
        <v>46986</v>
      </c>
      <c r="C88" s="58">
        <f t="shared" si="13"/>
        <v>92</v>
      </c>
      <c r="D88" s="49">
        <f t="shared" si="14"/>
        <v>46986</v>
      </c>
      <c r="E88" s="66">
        <f t="shared" si="15"/>
        <v>46986</v>
      </c>
      <c r="F88" s="69">
        <f t="shared" si="16"/>
        <v>46986</v>
      </c>
      <c r="G88" s="70">
        <f t="shared" si="17"/>
        <v>92</v>
      </c>
      <c r="H88" s="70">
        <f t="shared" si="18"/>
        <v>2373</v>
      </c>
      <c r="I88" s="68">
        <f t="shared" si="4"/>
        <v>5.5E-2</v>
      </c>
      <c r="J88" s="71">
        <f t="shared" si="19"/>
        <v>1.0397260273972604</v>
      </c>
      <c r="K88" s="72">
        <v>5</v>
      </c>
      <c r="L88" s="72">
        <f t="shared" si="20"/>
        <v>70</v>
      </c>
      <c r="M88" s="72">
        <f t="shared" si="21"/>
        <v>6.0397260273972604</v>
      </c>
      <c r="N88" s="79">
        <f t="shared" si="11"/>
        <v>7247671.2328767125</v>
      </c>
      <c r="O88" s="1"/>
      <c r="P88" s="1"/>
      <c r="Q88" s="19">
        <f t="shared" si="22"/>
        <v>6.5013698630136982</v>
      </c>
      <c r="R88" s="19">
        <f t="shared" si="23"/>
        <v>0.70107631547517013</v>
      </c>
      <c r="S88" s="20">
        <f t="shared" si="24"/>
        <v>6.0397260273972604</v>
      </c>
      <c r="T88" s="20">
        <f t="shared" si="25"/>
        <v>4.2343088697671574</v>
      </c>
      <c r="U88" s="20">
        <f t="shared" si="26"/>
        <v>27.528808076595791</v>
      </c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0"/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</row>
    <row r="89" spans="1:142" s="15" customFormat="1" ht="12.75" customHeight="1" x14ac:dyDescent="0.2">
      <c r="A89" s="95">
        <f t="shared" si="12"/>
        <v>81</v>
      </c>
      <c r="B89" s="49">
        <v>47078</v>
      </c>
      <c r="C89" s="58">
        <f t="shared" si="13"/>
        <v>92</v>
      </c>
      <c r="D89" s="49">
        <f t="shared" si="14"/>
        <v>47078</v>
      </c>
      <c r="E89" s="66">
        <f t="shared" si="15"/>
        <v>47078</v>
      </c>
      <c r="F89" s="69">
        <f t="shared" si="16"/>
        <v>47078</v>
      </c>
      <c r="G89" s="70">
        <f t="shared" si="17"/>
        <v>92</v>
      </c>
      <c r="H89" s="70">
        <f t="shared" si="18"/>
        <v>2465</v>
      </c>
      <c r="I89" s="68">
        <f t="shared" si="4"/>
        <v>5.5E-2</v>
      </c>
      <c r="J89" s="71">
        <f t="shared" si="19"/>
        <v>0.97041095890410967</v>
      </c>
      <c r="K89" s="72">
        <v>5</v>
      </c>
      <c r="L89" s="72">
        <f t="shared" si="20"/>
        <v>65</v>
      </c>
      <c r="M89" s="72">
        <f t="shared" si="21"/>
        <v>5.9704109589041092</v>
      </c>
      <c r="N89" s="79">
        <f t="shared" si="11"/>
        <v>7164493.1506849313</v>
      </c>
      <c r="O89" s="1"/>
      <c r="P89" s="1"/>
      <c r="Q89" s="19">
        <f t="shared" si="22"/>
        <v>6.7534246575342465</v>
      </c>
      <c r="R89" s="19">
        <f t="shared" si="23"/>
        <v>0.69148966686552149</v>
      </c>
      <c r="S89" s="20">
        <f t="shared" si="24"/>
        <v>5.9704109589041092</v>
      </c>
      <c r="T89" s="20">
        <f t="shared" si="25"/>
        <v>4.1284774850228612</v>
      </c>
      <c r="U89" s="20">
        <f t="shared" si="26"/>
        <v>27.881361645428363</v>
      </c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/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</row>
    <row r="90" spans="1:142" s="15" customFormat="1" ht="12.75" customHeight="1" x14ac:dyDescent="0.2">
      <c r="A90" s="95">
        <f t="shared" si="12"/>
        <v>84</v>
      </c>
      <c r="B90" s="49">
        <v>47170</v>
      </c>
      <c r="C90" s="58">
        <f t="shared" si="13"/>
        <v>92</v>
      </c>
      <c r="D90" s="49">
        <f t="shared" si="14"/>
        <v>47170</v>
      </c>
      <c r="E90" s="66">
        <f t="shared" si="15"/>
        <v>47170</v>
      </c>
      <c r="F90" s="69">
        <f t="shared" si="16"/>
        <v>47170</v>
      </c>
      <c r="G90" s="70">
        <f t="shared" si="17"/>
        <v>92</v>
      </c>
      <c r="H90" s="70">
        <f t="shared" si="18"/>
        <v>2557</v>
      </c>
      <c r="I90" s="68">
        <f t="shared" si="4"/>
        <v>5.5E-2</v>
      </c>
      <c r="J90" s="71">
        <f t="shared" si="19"/>
        <v>0.90109589041095906</v>
      </c>
      <c r="K90" s="72">
        <v>5</v>
      </c>
      <c r="L90" s="72">
        <f t="shared" si="20"/>
        <v>60</v>
      </c>
      <c r="M90" s="72">
        <f t="shared" si="21"/>
        <v>5.9010958904109589</v>
      </c>
      <c r="N90" s="79">
        <f t="shared" si="11"/>
        <v>7081315.0684931502</v>
      </c>
      <c r="O90" s="1"/>
      <c r="P90" s="1"/>
      <c r="Q90" s="19">
        <f t="shared" si="22"/>
        <v>7.0054794520547947</v>
      </c>
      <c r="R90" s="19">
        <f t="shared" si="23"/>
        <v>0.68203410788126206</v>
      </c>
      <c r="S90" s="20">
        <f t="shared" si="24"/>
        <v>5.9010958904109589</v>
      </c>
      <c r="T90" s="20">
        <f t="shared" si="25"/>
        <v>4.0247486711382203</v>
      </c>
      <c r="U90" s="20">
        <f t="shared" si="26"/>
        <v>28.195294115343643</v>
      </c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/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</row>
    <row r="91" spans="1:142" s="15" customFormat="1" ht="12.75" customHeight="1" x14ac:dyDescent="0.2">
      <c r="A91" s="95">
        <f t="shared" si="12"/>
        <v>87</v>
      </c>
      <c r="B91" s="49">
        <v>47259</v>
      </c>
      <c r="C91" s="58">
        <f t="shared" si="13"/>
        <v>89</v>
      </c>
      <c r="D91" s="49">
        <f t="shared" si="14"/>
        <v>47259</v>
      </c>
      <c r="E91" s="66">
        <f t="shared" si="15"/>
        <v>47259</v>
      </c>
      <c r="F91" s="69">
        <f t="shared" si="16"/>
        <v>47259</v>
      </c>
      <c r="G91" s="70">
        <f t="shared" si="17"/>
        <v>89</v>
      </c>
      <c r="H91" s="70">
        <f t="shared" si="18"/>
        <v>2646</v>
      </c>
      <c r="I91" s="68">
        <f t="shared" si="4"/>
        <v>5.5E-2</v>
      </c>
      <c r="J91" s="71">
        <f t="shared" si="19"/>
        <v>0.80465753424657538</v>
      </c>
      <c r="K91" s="72">
        <v>5</v>
      </c>
      <c r="L91" s="72">
        <f t="shared" si="20"/>
        <v>55</v>
      </c>
      <c r="M91" s="72">
        <f t="shared" si="21"/>
        <v>5.8046575342465756</v>
      </c>
      <c r="N91" s="79">
        <f t="shared" si="11"/>
        <v>6965589.041095891</v>
      </c>
      <c r="O91" s="1"/>
      <c r="P91" s="1"/>
      <c r="Q91" s="19">
        <f t="shared" si="22"/>
        <v>7.2493150684931509</v>
      </c>
      <c r="R91" s="19">
        <f t="shared" si="23"/>
        <v>0.67300994220514587</v>
      </c>
      <c r="S91" s="20">
        <f t="shared" si="24"/>
        <v>5.8046575342465756</v>
      </c>
      <c r="T91" s="20">
        <f t="shared" si="25"/>
        <v>3.9065922316439523</v>
      </c>
      <c r="U91" s="20">
        <f t="shared" si="26"/>
        <v>28.32011793131479</v>
      </c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  <c r="DD91" s="30"/>
      <c r="DE91" s="30"/>
      <c r="DF91" s="30"/>
      <c r="DG91" s="30"/>
      <c r="DH91" s="30"/>
      <c r="DI91" s="30"/>
      <c r="DJ91" s="30"/>
      <c r="DK91" s="30"/>
      <c r="DL91" s="30"/>
      <c r="DM91" s="30"/>
      <c r="DN91" s="30"/>
      <c r="DO91" s="30"/>
      <c r="DP91" s="30"/>
      <c r="DQ91" s="30"/>
      <c r="DR91" s="30"/>
      <c r="DS91" s="30"/>
      <c r="DT91" s="30"/>
      <c r="DU91" s="30"/>
      <c r="DV91" s="30"/>
      <c r="DW91" s="30"/>
      <c r="DX91" s="30"/>
      <c r="DY91" s="30"/>
      <c r="DZ91" s="30"/>
      <c r="EA91" s="30"/>
      <c r="EB91" s="30"/>
      <c r="EC91" s="30"/>
      <c r="ED91" s="30"/>
      <c r="EE91" s="30"/>
      <c r="EF91" s="30"/>
      <c r="EG91" s="30"/>
      <c r="EH91" s="30"/>
      <c r="EI91" s="30"/>
      <c r="EJ91" s="30"/>
      <c r="EK91" s="30"/>
      <c r="EL91" s="30"/>
    </row>
    <row r="92" spans="1:142" s="15" customFormat="1" ht="12.75" customHeight="1" x14ac:dyDescent="0.2">
      <c r="A92" s="95">
        <f t="shared" si="12"/>
        <v>90</v>
      </c>
      <c r="B92" s="49">
        <v>47351</v>
      </c>
      <c r="C92" s="58">
        <f t="shared" si="13"/>
        <v>92</v>
      </c>
      <c r="D92" s="49">
        <f t="shared" si="14"/>
        <v>47351</v>
      </c>
      <c r="E92" s="66">
        <f t="shared" si="15"/>
        <v>47351</v>
      </c>
      <c r="F92" s="69">
        <f t="shared" si="16"/>
        <v>47351</v>
      </c>
      <c r="G92" s="70">
        <f t="shared" si="17"/>
        <v>92</v>
      </c>
      <c r="H92" s="70">
        <f t="shared" si="18"/>
        <v>2738</v>
      </c>
      <c r="I92" s="68">
        <f t="shared" si="4"/>
        <v>5.5E-2</v>
      </c>
      <c r="J92" s="71">
        <f t="shared" si="19"/>
        <v>0.76246575342465761</v>
      </c>
      <c r="K92" s="72">
        <v>5</v>
      </c>
      <c r="L92" s="72">
        <f t="shared" si="20"/>
        <v>50</v>
      </c>
      <c r="M92" s="72">
        <f t="shared" si="21"/>
        <v>5.7624657534246575</v>
      </c>
      <c r="N92" s="79">
        <f t="shared" si="11"/>
        <v>6914958.9041095888</v>
      </c>
      <c r="O92" s="1"/>
      <c r="P92" s="1"/>
      <c r="Q92" s="19">
        <f t="shared" si="22"/>
        <v>7.5013698630136982</v>
      </c>
      <c r="R92" s="19">
        <f t="shared" si="23"/>
        <v>0.66380707843082509</v>
      </c>
      <c r="S92" s="20">
        <f t="shared" si="24"/>
        <v>5.7624657534246575</v>
      </c>
      <c r="T92" s="20">
        <f t="shared" si="25"/>
        <v>3.8251655563385052</v>
      </c>
      <c r="U92" s="20">
        <f t="shared" si="26"/>
        <v>28.69398162535569</v>
      </c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0"/>
      <c r="DG92" s="30"/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0"/>
      <c r="DT92" s="30"/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</row>
    <row r="93" spans="1:142" s="15" customFormat="1" ht="12.75" customHeight="1" x14ac:dyDescent="0.2">
      <c r="A93" s="95">
        <f t="shared" si="12"/>
        <v>93</v>
      </c>
      <c r="B93" s="49">
        <v>47443</v>
      </c>
      <c r="C93" s="58">
        <f t="shared" si="13"/>
        <v>92</v>
      </c>
      <c r="D93" s="49">
        <f t="shared" si="14"/>
        <v>47443</v>
      </c>
      <c r="E93" s="66">
        <f t="shared" si="15"/>
        <v>47443</v>
      </c>
      <c r="F93" s="69">
        <f t="shared" si="16"/>
        <v>47443</v>
      </c>
      <c r="G93" s="70">
        <f t="shared" si="17"/>
        <v>92</v>
      </c>
      <c r="H93" s="70">
        <f t="shared" si="18"/>
        <v>2830</v>
      </c>
      <c r="I93" s="68">
        <f t="shared" si="4"/>
        <v>5.5E-2</v>
      </c>
      <c r="J93" s="71">
        <f t="shared" si="19"/>
        <v>0.69315068493150689</v>
      </c>
      <c r="K93" s="72">
        <v>5</v>
      </c>
      <c r="L93" s="72">
        <f t="shared" si="20"/>
        <v>45</v>
      </c>
      <c r="M93" s="72">
        <f t="shared" si="21"/>
        <v>5.6931506849315072</v>
      </c>
      <c r="N93" s="79">
        <f t="shared" si="11"/>
        <v>6831780.8219178095</v>
      </c>
      <c r="O93" s="1"/>
      <c r="P93" s="1"/>
      <c r="Q93" s="19">
        <f t="shared" si="22"/>
        <v>7.7534246575342465</v>
      </c>
      <c r="R93" s="19">
        <f t="shared" si="23"/>
        <v>0.65473005633630366</v>
      </c>
      <c r="S93" s="20">
        <f t="shared" si="24"/>
        <v>5.6931506849315072</v>
      </c>
      <c r="T93" s="20">
        <f t="shared" si="25"/>
        <v>3.7274768686762716</v>
      </c>
      <c r="U93" s="20">
        <f t="shared" si="26"/>
        <v>28.900711063983145</v>
      </c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0"/>
      <c r="CT93" s="30"/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0"/>
      <c r="DG93" s="30"/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0"/>
      <c r="DT93" s="30"/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</row>
    <row r="94" spans="1:142" s="15" customFormat="1" ht="12.75" customHeight="1" x14ac:dyDescent="0.2">
      <c r="A94" s="95">
        <f t="shared" si="12"/>
        <v>96</v>
      </c>
      <c r="B94" s="49">
        <v>47535</v>
      </c>
      <c r="C94" s="58">
        <f t="shared" si="13"/>
        <v>92</v>
      </c>
      <c r="D94" s="49">
        <f t="shared" si="14"/>
        <v>47535</v>
      </c>
      <c r="E94" s="66">
        <f t="shared" si="15"/>
        <v>47535</v>
      </c>
      <c r="F94" s="69">
        <f t="shared" si="16"/>
        <v>47535</v>
      </c>
      <c r="G94" s="70">
        <f t="shared" si="17"/>
        <v>92</v>
      </c>
      <c r="H94" s="70">
        <f t="shared" si="18"/>
        <v>2922</v>
      </c>
      <c r="I94" s="68">
        <f t="shared" si="4"/>
        <v>5.5E-2</v>
      </c>
      <c r="J94" s="71">
        <f t="shared" si="19"/>
        <v>0.62383561643835628</v>
      </c>
      <c r="K94" s="72">
        <v>5</v>
      </c>
      <c r="L94" s="72">
        <f t="shared" si="20"/>
        <v>40</v>
      </c>
      <c r="M94" s="72">
        <f t="shared" si="21"/>
        <v>5.6238356164383561</v>
      </c>
      <c r="N94" s="79">
        <f t="shared" si="11"/>
        <v>6748602.7397260275</v>
      </c>
      <c r="O94" s="1"/>
      <c r="P94" s="1"/>
      <c r="Q94" s="19">
        <f t="shared" si="22"/>
        <v>8.0054794520547947</v>
      </c>
      <c r="R94" s="19">
        <f t="shared" si="23"/>
        <v>0.64577715513892475</v>
      </c>
      <c r="S94" s="20">
        <f t="shared" si="24"/>
        <v>5.6238356164383561</v>
      </c>
      <c r="T94" s="20">
        <f t="shared" si="25"/>
        <v>3.6317445653525229</v>
      </c>
      <c r="U94" s="20">
        <f t="shared" si="26"/>
        <v>29.073856493041294</v>
      </c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30"/>
      <c r="CV94" s="30"/>
      <c r="CW94" s="30"/>
      <c r="CX94" s="30"/>
      <c r="CY94" s="30"/>
      <c r="CZ94" s="30"/>
      <c r="DA94" s="30"/>
      <c r="DB94" s="30"/>
      <c r="DC94" s="30"/>
      <c r="DD94" s="30"/>
      <c r="DE94" s="30"/>
      <c r="DF94" s="30"/>
      <c r="DG94" s="30"/>
      <c r="DH94" s="30"/>
      <c r="DI94" s="30"/>
      <c r="DJ94" s="30"/>
      <c r="DK94" s="30"/>
      <c r="DL94" s="30"/>
      <c r="DM94" s="30"/>
      <c r="DN94" s="30"/>
      <c r="DO94" s="30"/>
      <c r="DP94" s="30"/>
      <c r="DQ94" s="30"/>
      <c r="DR94" s="30"/>
      <c r="DS94" s="30"/>
      <c r="DT94" s="30"/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  <c r="EF94" s="30"/>
      <c r="EG94" s="30"/>
      <c r="EH94" s="30"/>
      <c r="EI94" s="30"/>
      <c r="EJ94" s="30"/>
      <c r="EK94" s="30"/>
      <c r="EL94" s="30"/>
    </row>
    <row r="95" spans="1:142" s="15" customFormat="1" ht="12.75" customHeight="1" x14ac:dyDescent="0.2">
      <c r="A95" s="95">
        <f t="shared" si="12"/>
        <v>99</v>
      </c>
      <c r="B95" s="49">
        <v>47624</v>
      </c>
      <c r="C95" s="58">
        <f t="shared" si="13"/>
        <v>89</v>
      </c>
      <c r="D95" s="49">
        <f t="shared" si="14"/>
        <v>47624</v>
      </c>
      <c r="E95" s="66">
        <f t="shared" si="15"/>
        <v>47624</v>
      </c>
      <c r="F95" s="69">
        <f t="shared" si="16"/>
        <v>47624</v>
      </c>
      <c r="G95" s="70">
        <f t="shared" si="17"/>
        <v>89</v>
      </c>
      <c r="H95" s="70">
        <f t="shared" si="18"/>
        <v>3011</v>
      </c>
      <c r="I95" s="68">
        <f t="shared" si="4"/>
        <v>5.5E-2</v>
      </c>
      <c r="J95" s="71">
        <f t="shared" si="19"/>
        <v>0.53643835616438362</v>
      </c>
      <c r="K95" s="72">
        <v>5</v>
      </c>
      <c r="L95" s="72">
        <f t="shared" si="20"/>
        <v>35</v>
      </c>
      <c r="M95" s="72">
        <f t="shared" si="21"/>
        <v>5.5364383561643837</v>
      </c>
      <c r="N95" s="79">
        <f t="shared" si="11"/>
        <v>6643726.027397261</v>
      </c>
      <c r="O95" s="1"/>
      <c r="P95" s="1"/>
      <c r="Q95" s="19">
        <f t="shared" si="22"/>
        <v>8.24931506849315</v>
      </c>
      <c r="R95" s="19">
        <f t="shared" si="23"/>
        <v>0.63723271436905171</v>
      </c>
      <c r="S95" s="20">
        <f t="shared" si="24"/>
        <v>5.5364383561643837</v>
      </c>
      <c r="T95" s="20">
        <f t="shared" si="25"/>
        <v>3.527999641635561</v>
      </c>
      <c r="U95" s="20">
        <f t="shared" si="26"/>
        <v>29.103580605382668</v>
      </c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30"/>
      <c r="CP95" s="30"/>
      <c r="CQ95" s="30"/>
      <c r="CR95" s="30"/>
      <c r="CS95" s="30"/>
      <c r="CT95" s="30"/>
      <c r="CU95" s="30"/>
      <c r="CV95" s="30"/>
      <c r="CW95" s="30"/>
      <c r="CX95" s="30"/>
      <c r="CY95" s="30"/>
      <c r="CZ95" s="30"/>
      <c r="DA95" s="30"/>
      <c r="DB95" s="30"/>
      <c r="DC95" s="30"/>
      <c r="DD95" s="30"/>
      <c r="DE95" s="30"/>
      <c r="DF95" s="30"/>
      <c r="DG95" s="30"/>
      <c r="DH95" s="30"/>
      <c r="DI95" s="30"/>
      <c r="DJ95" s="30"/>
      <c r="DK95" s="30"/>
      <c r="DL95" s="30"/>
      <c r="DM95" s="30"/>
      <c r="DN95" s="30"/>
      <c r="DO95" s="30"/>
      <c r="DP95" s="30"/>
      <c r="DQ95" s="30"/>
      <c r="DR95" s="30"/>
      <c r="DS95" s="30"/>
      <c r="DT95" s="30"/>
      <c r="DU95" s="30"/>
      <c r="DV95" s="30"/>
      <c r="DW95" s="30"/>
      <c r="DX95" s="30"/>
      <c r="DY95" s="30"/>
      <c r="DZ95" s="30"/>
      <c r="EA95" s="30"/>
      <c r="EB95" s="30"/>
      <c r="EC95" s="30"/>
      <c r="ED95" s="30"/>
      <c r="EE95" s="30"/>
      <c r="EF95" s="30"/>
      <c r="EG95" s="30"/>
      <c r="EH95" s="30"/>
      <c r="EI95" s="30"/>
      <c r="EJ95" s="30"/>
      <c r="EK95" s="30"/>
      <c r="EL95" s="30"/>
    </row>
    <row r="96" spans="1:142" s="15" customFormat="1" ht="12.75" customHeight="1" x14ac:dyDescent="0.2">
      <c r="A96" s="95">
        <f t="shared" si="12"/>
        <v>102</v>
      </c>
      <c r="B96" s="49">
        <v>47716</v>
      </c>
      <c r="C96" s="58">
        <f t="shared" si="13"/>
        <v>92</v>
      </c>
      <c r="D96" s="49">
        <f t="shared" si="14"/>
        <v>47716</v>
      </c>
      <c r="E96" s="66">
        <f t="shared" si="15"/>
        <v>47716</v>
      </c>
      <c r="F96" s="69">
        <f t="shared" si="16"/>
        <v>47716</v>
      </c>
      <c r="G96" s="70">
        <f t="shared" si="17"/>
        <v>92</v>
      </c>
      <c r="H96" s="70">
        <f t="shared" si="18"/>
        <v>3103</v>
      </c>
      <c r="I96" s="68">
        <f t="shared" si="4"/>
        <v>5.5E-2</v>
      </c>
      <c r="J96" s="71">
        <f t="shared" si="19"/>
        <v>0.48520547945205483</v>
      </c>
      <c r="K96" s="72">
        <v>5</v>
      </c>
      <c r="L96" s="72">
        <f t="shared" si="20"/>
        <v>30</v>
      </c>
      <c r="M96" s="72">
        <f t="shared" si="21"/>
        <v>5.4852054794520546</v>
      </c>
      <c r="N96" s="79">
        <f t="shared" si="11"/>
        <v>6582246.5753424652</v>
      </c>
      <c r="O96" s="1"/>
      <c r="P96" s="1"/>
      <c r="Q96" s="19">
        <f t="shared" si="22"/>
        <v>8.5013698630136982</v>
      </c>
      <c r="R96" s="19">
        <f t="shared" si="23"/>
        <v>0.62851907509700156</v>
      </c>
      <c r="S96" s="20">
        <f t="shared" si="24"/>
        <v>5.4852054794520546</v>
      </c>
      <c r="T96" s="20">
        <f t="shared" si="25"/>
        <v>3.4475562746622104</v>
      </c>
      <c r="U96" s="20">
        <f t="shared" si="26"/>
        <v>29.30895101445709</v>
      </c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0"/>
      <c r="CT96" s="30"/>
      <c r="CU96" s="30"/>
      <c r="CV96" s="30"/>
      <c r="CW96" s="30"/>
      <c r="CX96" s="30"/>
      <c r="CY96" s="30"/>
      <c r="CZ96" s="30"/>
      <c r="DA96" s="30"/>
      <c r="DB96" s="30"/>
      <c r="DC96" s="30"/>
      <c r="DD96" s="30"/>
      <c r="DE96" s="30"/>
      <c r="DF96" s="30"/>
      <c r="DG96" s="30"/>
      <c r="DH96" s="30"/>
      <c r="DI96" s="30"/>
      <c r="DJ96" s="30"/>
      <c r="DK96" s="30"/>
      <c r="DL96" s="30"/>
      <c r="DM96" s="30"/>
      <c r="DN96" s="30"/>
      <c r="DO96" s="30"/>
      <c r="DP96" s="30"/>
      <c r="DQ96" s="30"/>
      <c r="DR96" s="30"/>
      <c r="DS96" s="30"/>
      <c r="DT96" s="30"/>
      <c r="DU96" s="30"/>
      <c r="DV96" s="30"/>
      <c r="DW96" s="30"/>
      <c r="DX96" s="30"/>
      <c r="DY96" s="30"/>
      <c r="DZ96" s="30"/>
      <c r="EA96" s="30"/>
      <c r="EB96" s="30"/>
      <c r="EC96" s="30"/>
      <c r="ED96" s="30"/>
      <c r="EE96" s="30"/>
      <c r="EF96" s="30"/>
      <c r="EG96" s="30"/>
      <c r="EH96" s="30"/>
      <c r="EI96" s="30"/>
      <c r="EJ96" s="30"/>
      <c r="EK96" s="30"/>
      <c r="EL96" s="30"/>
    </row>
    <row r="97" spans="1:142" s="15" customFormat="1" ht="12.75" customHeight="1" x14ac:dyDescent="0.2">
      <c r="A97" s="95">
        <f t="shared" si="12"/>
        <v>105</v>
      </c>
      <c r="B97" s="49">
        <v>47808</v>
      </c>
      <c r="C97" s="58">
        <f t="shared" si="13"/>
        <v>92</v>
      </c>
      <c r="D97" s="49">
        <f t="shared" si="14"/>
        <v>47808</v>
      </c>
      <c r="E97" s="66">
        <f t="shared" si="15"/>
        <v>47808</v>
      </c>
      <c r="F97" s="69">
        <f t="shared" si="16"/>
        <v>47808</v>
      </c>
      <c r="G97" s="70">
        <f t="shared" si="17"/>
        <v>92</v>
      </c>
      <c r="H97" s="70">
        <f t="shared" si="18"/>
        <v>3195</v>
      </c>
      <c r="I97" s="68">
        <f t="shared" si="4"/>
        <v>5.5E-2</v>
      </c>
      <c r="J97" s="71">
        <f t="shared" si="19"/>
        <v>0.41589041095890417</v>
      </c>
      <c r="K97" s="72">
        <v>5</v>
      </c>
      <c r="L97" s="72">
        <f t="shared" si="20"/>
        <v>25</v>
      </c>
      <c r="M97" s="72">
        <f t="shared" si="21"/>
        <v>5.4158904109589043</v>
      </c>
      <c r="N97" s="79">
        <f t="shared" si="11"/>
        <v>6499068.493150685</v>
      </c>
      <c r="O97" s="1"/>
      <c r="P97" s="1"/>
      <c r="Q97" s="19">
        <f t="shared" si="22"/>
        <v>8.7534246575342465</v>
      </c>
      <c r="R97" s="19">
        <f t="shared" si="23"/>
        <v>0.61992458775744208</v>
      </c>
      <c r="S97" s="20">
        <f t="shared" si="24"/>
        <v>5.4158904109589043</v>
      </c>
      <c r="T97" s="20">
        <f t="shared" si="25"/>
        <v>3.3574436303531825</v>
      </c>
      <c r="U97" s="20">
        <f t="shared" si="26"/>
        <v>29.389129860214844</v>
      </c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30"/>
      <c r="CI97" s="30"/>
      <c r="CJ97" s="30"/>
      <c r="CK97" s="30"/>
      <c r="CL97" s="30"/>
      <c r="CM97" s="30"/>
      <c r="CN97" s="30"/>
      <c r="CO97" s="30"/>
      <c r="CP97" s="30"/>
      <c r="CQ97" s="30"/>
      <c r="CR97" s="30"/>
      <c r="CS97" s="30"/>
      <c r="CT97" s="30"/>
      <c r="CU97" s="30"/>
      <c r="CV97" s="30"/>
      <c r="CW97" s="30"/>
      <c r="CX97" s="30"/>
      <c r="CY97" s="30"/>
      <c r="CZ97" s="30"/>
      <c r="DA97" s="30"/>
      <c r="DB97" s="30"/>
      <c r="DC97" s="30"/>
      <c r="DD97" s="30"/>
      <c r="DE97" s="30"/>
      <c r="DF97" s="30"/>
      <c r="DG97" s="30"/>
      <c r="DH97" s="30"/>
      <c r="DI97" s="30"/>
      <c r="DJ97" s="30"/>
      <c r="DK97" s="30"/>
      <c r="DL97" s="30"/>
      <c r="DM97" s="30"/>
      <c r="DN97" s="30"/>
      <c r="DO97" s="30"/>
      <c r="DP97" s="30"/>
      <c r="DQ97" s="30"/>
      <c r="DR97" s="30"/>
      <c r="DS97" s="30"/>
      <c r="DT97" s="30"/>
      <c r="DU97" s="30"/>
      <c r="DV97" s="30"/>
      <c r="DW97" s="30"/>
      <c r="DX97" s="30"/>
      <c r="DY97" s="30"/>
      <c r="DZ97" s="30"/>
      <c r="EA97" s="30"/>
      <c r="EB97" s="30"/>
      <c r="EC97" s="30"/>
      <c r="ED97" s="30"/>
      <c r="EE97" s="30"/>
      <c r="EF97" s="30"/>
      <c r="EG97" s="30"/>
      <c r="EH97" s="30"/>
      <c r="EI97" s="30"/>
      <c r="EJ97" s="30"/>
      <c r="EK97" s="30"/>
      <c r="EL97" s="30"/>
    </row>
    <row r="98" spans="1:142" s="15" customFormat="1" ht="12.75" customHeight="1" x14ac:dyDescent="0.2">
      <c r="A98" s="95">
        <f t="shared" si="12"/>
        <v>108</v>
      </c>
      <c r="B98" s="49">
        <v>47900</v>
      </c>
      <c r="C98" s="58">
        <f t="shared" si="13"/>
        <v>92</v>
      </c>
      <c r="D98" s="49">
        <f t="shared" si="14"/>
        <v>47900</v>
      </c>
      <c r="E98" s="66">
        <f t="shared" si="15"/>
        <v>47900</v>
      </c>
      <c r="F98" s="69">
        <f t="shared" si="16"/>
        <v>47900</v>
      </c>
      <c r="G98" s="70">
        <f t="shared" si="17"/>
        <v>92</v>
      </c>
      <c r="H98" s="70">
        <f t="shared" si="18"/>
        <v>3287</v>
      </c>
      <c r="I98" s="68">
        <f t="shared" si="4"/>
        <v>5.5E-2</v>
      </c>
      <c r="J98" s="71">
        <f t="shared" si="19"/>
        <v>0.34657534246575344</v>
      </c>
      <c r="K98" s="72">
        <v>5</v>
      </c>
      <c r="L98" s="72">
        <f t="shared" si="20"/>
        <v>20</v>
      </c>
      <c r="M98" s="72">
        <f t="shared" si="21"/>
        <v>5.3465753424657532</v>
      </c>
      <c r="N98" s="79">
        <f t="shared" si="11"/>
        <v>6415890.4109589038</v>
      </c>
      <c r="O98" s="1"/>
      <c r="P98" s="1"/>
      <c r="Q98" s="19">
        <f t="shared" si="22"/>
        <v>9.0054794520547947</v>
      </c>
      <c r="R98" s="19">
        <f t="shared" si="23"/>
        <v>0.61144762304457212</v>
      </c>
      <c r="S98" s="20">
        <f t="shared" si="24"/>
        <v>5.3465753424657532</v>
      </c>
      <c r="T98" s="20">
        <f t="shared" si="25"/>
        <v>3.2691507845794039</v>
      </c>
      <c r="U98" s="20">
        <f t="shared" si="26"/>
        <v>29.440270216198634</v>
      </c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30"/>
      <c r="CP98" s="30"/>
      <c r="CQ98" s="30"/>
      <c r="CR98" s="30"/>
      <c r="CS98" s="30"/>
      <c r="CT98" s="30"/>
      <c r="CU98" s="30"/>
      <c r="CV98" s="30"/>
      <c r="CW98" s="30"/>
      <c r="CX98" s="30"/>
      <c r="CY98" s="30"/>
      <c r="CZ98" s="30"/>
      <c r="DA98" s="30"/>
      <c r="DB98" s="30"/>
      <c r="DC98" s="30"/>
      <c r="DD98" s="30"/>
      <c r="DE98" s="30"/>
      <c r="DF98" s="30"/>
      <c r="DG98" s="30"/>
      <c r="DH98" s="30"/>
      <c r="DI98" s="30"/>
      <c r="DJ98" s="30"/>
      <c r="DK98" s="30"/>
      <c r="DL98" s="30"/>
      <c r="DM98" s="30"/>
      <c r="DN98" s="30"/>
      <c r="DO98" s="30"/>
      <c r="DP98" s="30"/>
      <c r="DQ98" s="30"/>
      <c r="DR98" s="30"/>
      <c r="DS98" s="30"/>
      <c r="DT98" s="30"/>
      <c r="DU98" s="30"/>
      <c r="DV98" s="30"/>
      <c r="DW98" s="30"/>
      <c r="DX98" s="30"/>
      <c r="DY98" s="30"/>
      <c r="DZ98" s="30"/>
      <c r="EA98" s="30"/>
      <c r="EB98" s="30"/>
      <c r="EC98" s="30"/>
      <c r="ED98" s="30"/>
      <c r="EE98" s="30"/>
      <c r="EF98" s="30"/>
      <c r="EG98" s="30"/>
      <c r="EH98" s="30"/>
      <c r="EI98" s="30"/>
      <c r="EJ98" s="30"/>
      <c r="EK98" s="30"/>
      <c r="EL98" s="30"/>
    </row>
    <row r="99" spans="1:142" s="15" customFormat="1" ht="12.75" customHeight="1" x14ac:dyDescent="0.2">
      <c r="A99" s="95">
        <f t="shared" si="12"/>
        <v>111</v>
      </c>
      <c r="B99" s="49">
        <v>47989</v>
      </c>
      <c r="C99" s="58">
        <f t="shared" si="13"/>
        <v>89</v>
      </c>
      <c r="D99" s="49">
        <f t="shared" si="14"/>
        <v>47989</v>
      </c>
      <c r="E99" s="66">
        <f t="shared" si="15"/>
        <v>47989</v>
      </c>
      <c r="F99" s="69">
        <f t="shared" si="16"/>
        <v>47989</v>
      </c>
      <c r="G99" s="70">
        <f t="shared" si="17"/>
        <v>89</v>
      </c>
      <c r="H99" s="70">
        <f t="shared" si="18"/>
        <v>3376</v>
      </c>
      <c r="I99" s="68">
        <f t="shared" si="4"/>
        <v>5.5E-2</v>
      </c>
      <c r="J99" s="71">
        <f t="shared" si="19"/>
        <v>0.26821917808219181</v>
      </c>
      <c r="K99" s="72">
        <v>5</v>
      </c>
      <c r="L99" s="72">
        <f t="shared" si="20"/>
        <v>15</v>
      </c>
      <c r="M99" s="72">
        <f t="shared" si="21"/>
        <v>5.2682191780821919</v>
      </c>
      <c r="N99" s="79">
        <f t="shared" si="11"/>
        <v>6321863.01369863</v>
      </c>
      <c r="O99" s="1"/>
      <c r="P99" s="1"/>
      <c r="Q99" s="19">
        <f t="shared" si="22"/>
        <v>9.24931506849315</v>
      </c>
      <c r="R99" s="19">
        <f t="shared" si="23"/>
        <v>0.60335740499116319</v>
      </c>
      <c r="S99" s="20">
        <f t="shared" si="24"/>
        <v>5.2682191780821919</v>
      </c>
      <c r="T99" s="20">
        <f t="shared" si="25"/>
        <v>3.1786190522123499</v>
      </c>
      <c r="U99" s="20">
        <f t="shared" si="26"/>
        <v>29.400049096627104</v>
      </c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30"/>
      <c r="CU99" s="30"/>
      <c r="CV99" s="30"/>
      <c r="CW99" s="30"/>
      <c r="CX99" s="30"/>
      <c r="CY99" s="30"/>
      <c r="CZ99" s="30"/>
      <c r="DA99" s="30"/>
      <c r="DB99" s="30"/>
      <c r="DC99" s="30"/>
      <c r="DD99" s="30"/>
      <c r="DE99" s="30"/>
      <c r="DF99" s="30"/>
      <c r="DG99" s="30"/>
      <c r="DH99" s="30"/>
      <c r="DI99" s="30"/>
      <c r="DJ99" s="30"/>
      <c r="DK99" s="30"/>
      <c r="DL99" s="30"/>
      <c r="DM99" s="30"/>
      <c r="DN99" s="30"/>
      <c r="DO99" s="30"/>
      <c r="DP99" s="30"/>
      <c r="DQ99" s="30"/>
      <c r="DR99" s="30"/>
      <c r="DS99" s="30"/>
      <c r="DT99" s="30"/>
      <c r="DU99" s="30"/>
      <c r="DV99" s="30"/>
      <c r="DW99" s="30"/>
      <c r="DX99" s="30"/>
      <c r="DY99" s="30"/>
      <c r="DZ99" s="30"/>
      <c r="EA99" s="30"/>
      <c r="EB99" s="30"/>
      <c r="EC99" s="30"/>
      <c r="ED99" s="30"/>
      <c r="EE99" s="30"/>
      <c r="EF99" s="30"/>
      <c r="EG99" s="30"/>
      <c r="EH99" s="30"/>
      <c r="EI99" s="30"/>
      <c r="EJ99" s="30"/>
      <c r="EK99" s="30"/>
      <c r="EL99" s="30"/>
    </row>
    <row r="100" spans="1:142" ht="12.75" customHeight="1" x14ac:dyDescent="0.2">
      <c r="A100" s="95">
        <f t="shared" si="12"/>
        <v>114</v>
      </c>
      <c r="B100" s="49">
        <v>48081</v>
      </c>
      <c r="C100" s="58">
        <f t="shared" si="13"/>
        <v>92</v>
      </c>
      <c r="D100" s="49">
        <f t="shared" si="14"/>
        <v>48081</v>
      </c>
      <c r="E100" s="66">
        <f t="shared" si="15"/>
        <v>48081</v>
      </c>
      <c r="F100" s="69">
        <f t="shared" si="16"/>
        <v>48081</v>
      </c>
      <c r="G100" s="70">
        <f t="shared" si="17"/>
        <v>92</v>
      </c>
      <c r="H100" s="70">
        <f t="shared" si="18"/>
        <v>3468</v>
      </c>
      <c r="I100" s="68">
        <f t="shared" si="4"/>
        <v>5.5E-2</v>
      </c>
      <c r="J100" s="71">
        <f t="shared" si="19"/>
        <v>0.20794520547945208</v>
      </c>
      <c r="K100" s="72">
        <v>5</v>
      </c>
      <c r="L100" s="72">
        <f t="shared" si="20"/>
        <v>10</v>
      </c>
      <c r="M100" s="72">
        <f t="shared" si="21"/>
        <v>5.2079452054794517</v>
      </c>
      <c r="N100" s="79">
        <f t="shared" si="11"/>
        <v>6249534.2465753425</v>
      </c>
      <c r="Q100" s="19">
        <f t="shared" si="22"/>
        <v>9.5013698630136982</v>
      </c>
      <c r="R100" s="19">
        <f t="shared" si="23"/>
        <v>0.59510698303280707</v>
      </c>
      <c r="S100" s="20">
        <f t="shared" si="24"/>
        <v>5.2079452054794517</v>
      </c>
      <c r="T100" s="20">
        <f t="shared" si="25"/>
        <v>3.0992845590330491</v>
      </c>
      <c r="U100" s="20">
        <f t="shared" si="26"/>
        <v>29.447448906100313</v>
      </c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</row>
    <row r="101" spans="1:142" ht="12.75" customHeight="1" x14ac:dyDescent="0.2">
      <c r="A101" s="95">
        <f t="shared" si="12"/>
        <v>117</v>
      </c>
      <c r="B101" s="49">
        <v>48173</v>
      </c>
      <c r="C101" s="58">
        <f t="shared" si="13"/>
        <v>92</v>
      </c>
      <c r="D101" s="49">
        <f t="shared" si="14"/>
        <v>48173</v>
      </c>
      <c r="E101" s="66">
        <f t="shared" si="15"/>
        <v>48173</v>
      </c>
      <c r="F101" s="69">
        <f t="shared" si="16"/>
        <v>48173</v>
      </c>
      <c r="G101" s="70">
        <f t="shared" si="17"/>
        <v>92</v>
      </c>
      <c r="H101" s="70">
        <f t="shared" si="18"/>
        <v>3560</v>
      </c>
      <c r="I101" s="68">
        <f t="shared" si="4"/>
        <v>5.5E-2</v>
      </c>
      <c r="J101" s="71">
        <f t="shared" si="19"/>
        <v>0.13863013698630139</v>
      </c>
      <c r="K101" s="72">
        <v>5</v>
      </c>
      <c r="L101" s="72">
        <f t="shared" si="20"/>
        <v>5</v>
      </c>
      <c r="M101" s="72">
        <f t="shared" si="21"/>
        <v>5.1386301369863014</v>
      </c>
      <c r="N101" s="79">
        <f t="shared" si="11"/>
        <v>6166356.1643835614</v>
      </c>
      <c r="Q101" s="19">
        <f t="shared" ref="Q101:Q102" si="27">H101/365</f>
        <v>9.7534246575342465</v>
      </c>
      <c r="R101" s="19">
        <f t="shared" ref="R101:R102" si="28">1/(1+$K$10)^(H101/365)</f>
        <v>0.58696937888679201</v>
      </c>
      <c r="S101" s="20">
        <f t="shared" ref="S101:S102" si="29">+M101</f>
        <v>5.1386301369863014</v>
      </c>
      <c r="T101" s="20">
        <f t="shared" ref="T101:T102" si="30">+S101*R101</f>
        <v>3.0162185398358003</v>
      </c>
      <c r="U101" s="20">
        <f t="shared" ref="U101:U102" si="31">+T101*Q101</f>
        <v>29.418460278946437</v>
      </c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29"/>
      <c r="EI101" s="29"/>
      <c r="EJ101" s="29"/>
      <c r="EK101" s="29"/>
      <c r="EL101" s="29"/>
    </row>
    <row r="102" spans="1:142" ht="12.75" customHeight="1" x14ac:dyDescent="0.2">
      <c r="A102" s="95">
        <f t="shared" si="12"/>
        <v>120</v>
      </c>
      <c r="B102" s="49">
        <v>48265</v>
      </c>
      <c r="C102" s="58">
        <f t="shared" si="13"/>
        <v>92</v>
      </c>
      <c r="D102" s="49">
        <f t="shared" si="14"/>
        <v>48265</v>
      </c>
      <c r="E102" s="66">
        <f t="shared" si="15"/>
        <v>48265</v>
      </c>
      <c r="F102" s="88">
        <f t="shared" ref="F102" si="32">+E102</f>
        <v>48265</v>
      </c>
      <c r="G102" s="80">
        <f t="shared" si="6"/>
        <v>92</v>
      </c>
      <c r="H102" s="80">
        <f>+IF(F102-$G$14&lt;0,0,F102-$G$14)</f>
        <v>3652</v>
      </c>
      <c r="I102" s="81">
        <f t="shared" si="4"/>
        <v>5.5E-2</v>
      </c>
      <c r="J102" s="89">
        <f>+I102/365*G102*L101</f>
        <v>6.9315068493150694E-2</v>
      </c>
      <c r="K102" s="90">
        <v>5</v>
      </c>
      <c r="L102" s="90">
        <f>+L101-K102</f>
        <v>0</v>
      </c>
      <c r="M102" s="90">
        <f>+IF(F102&gt;$G$14,J102+K102,0)</f>
        <v>5.0693150684931503</v>
      </c>
      <c r="N102" s="91">
        <f t="shared" si="11"/>
        <v>6083178.0821917811</v>
      </c>
      <c r="Q102" s="19">
        <f t="shared" si="27"/>
        <v>10.005479452054795</v>
      </c>
      <c r="R102" s="19">
        <f t="shared" si="28"/>
        <v>0.57894304986125988</v>
      </c>
      <c r="S102" s="20">
        <f t="shared" si="29"/>
        <v>5.0693150684931503</v>
      </c>
      <c r="T102" s="20">
        <f t="shared" si="30"/>
        <v>2.934844726461066</v>
      </c>
      <c r="U102" s="20">
        <f t="shared" si="31"/>
        <v>29.364528605577572</v>
      </c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29"/>
      <c r="EI102" s="29"/>
      <c r="EJ102" s="29"/>
      <c r="EK102" s="29"/>
      <c r="EL102" s="29"/>
    </row>
    <row r="103" spans="1:142" ht="12.75" customHeight="1" x14ac:dyDescent="0.2">
      <c r="F103" s="67"/>
      <c r="G103" s="16"/>
      <c r="H103" s="16"/>
      <c r="I103" s="68"/>
      <c r="J103" s="17"/>
      <c r="K103" s="64"/>
      <c r="L103" s="18"/>
      <c r="M103" s="18"/>
      <c r="N103" s="63"/>
      <c r="Q103" s="1"/>
      <c r="R103" s="1"/>
      <c r="S103" s="1"/>
      <c r="T103" s="1"/>
      <c r="U103" s="1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9"/>
    </row>
    <row r="104" spans="1:142" x14ac:dyDescent="0.2">
      <c r="F104" s="21"/>
      <c r="G104" s="16"/>
      <c r="H104" s="16"/>
      <c r="I104" s="16"/>
      <c r="J104" s="16"/>
      <c r="K104" s="26">
        <f>SUM(K63:K102)</f>
        <v>100</v>
      </c>
      <c r="L104" s="18"/>
      <c r="M104" s="18"/>
      <c r="N104" s="27">
        <f>SUM(N62:N102)</f>
        <v>50337205.479452141</v>
      </c>
      <c r="Q104" s="22"/>
      <c r="R104" s="22"/>
      <c r="S104" s="20"/>
      <c r="T104" s="20">
        <f>SUM(T63:T102)</f>
        <v>99.999999169130305</v>
      </c>
      <c r="U104" s="20">
        <f>SUM(U63:U102)</f>
        <v>624.24722960039139</v>
      </c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9"/>
    </row>
    <row r="105" spans="1:142" x14ac:dyDescent="0.2"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29"/>
      <c r="EI105" s="29"/>
      <c r="EJ105" s="29"/>
      <c r="EK105" s="29"/>
      <c r="EL105" s="29"/>
    </row>
    <row r="106" spans="1:142" x14ac:dyDescent="0.2">
      <c r="Q106" s="1"/>
      <c r="R106" s="1"/>
      <c r="S106" s="1"/>
      <c r="T106" s="1"/>
      <c r="U106" s="1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</row>
    <row r="107" spans="1:142" x14ac:dyDescent="0.2">
      <c r="Q107" s="1"/>
      <c r="R107" s="1"/>
      <c r="S107" s="1"/>
      <c r="T107" s="1"/>
      <c r="U107" s="1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</row>
    <row r="108" spans="1:142" x14ac:dyDescent="0.2">
      <c r="Q108" s="1"/>
      <c r="R108" s="1"/>
      <c r="S108" s="1"/>
      <c r="T108" s="1"/>
      <c r="U108" s="1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</row>
    <row r="109" spans="1:142" x14ac:dyDescent="0.2">
      <c r="Q109" s="1"/>
      <c r="R109" s="1"/>
      <c r="S109" s="1"/>
      <c r="T109" s="1"/>
      <c r="U109" s="1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</row>
    <row r="110" spans="1:142" ht="9.75" customHeight="1" x14ac:dyDescent="0.2">
      <c r="Q110" s="1"/>
      <c r="R110" s="1"/>
      <c r="S110" s="1"/>
      <c r="T110" s="1"/>
      <c r="U110" s="1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29"/>
      <c r="EI110" s="29"/>
      <c r="EJ110" s="29"/>
      <c r="EK110" s="29"/>
      <c r="EL110" s="29"/>
    </row>
    <row r="111" spans="1:142" x14ac:dyDescent="0.2">
      <c r="Q111" s="1"/>
      <c r="R111" s="1"/>
      <c r="S111" s="1"/>
      <c r="T111" s="1"/>
      <c r="U111" s="1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29"/>
      <c r="EI111" s="29"/>
      <c r="EJ111" s="29"/>
      <c r="EK111" s="29"/>
      <c r="EL111" s="29"/>
    </row>
    <row r="112" spans="1:142" x14ac:dyDescent="0.2">
      <c r="Q112" s="1"/>
      <c r="R112" s="1"/>
      <c r="S112" s="1"/>
      <c r="T112" s="1"/>
      <c r="U112" s="1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29"/>
      <c r="EI112" s="29"/>
      <c r="EJ112" s="29"/>
      <c r="EK112" s="29"/>
      <c r="EL112" s="29"/>
    </row>
    <row r="113" spans="7:142" x14ac:dyDescent="0.2">
      <c r="Q113" s="1"/>
      <c r="R113" s="1"/>
      <c r="S113" s="1"/>
      <c r="T113" s="1"/>
      <c r="U113" s="1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</row>
    <row r="114" spans="7:142" x14ac:dyDescent="0.2">
      <c r="Q114" s="1"/>
      <c r="R114" s="1"/>
      <c r="S114" s="1"/>
      <c r="T114" s="1"/>
      <c r="U114" s="1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9"/>
      <c r="CW114" s="29"/>
      <c r="CX114" s="29"/>
      <c r="CY114" s="29"/>
      <c r="CZ114" s="29"/>
      <c r="DA114" s="29"/>
      <c r="DB114" s="29"/>
      <c r="DC114" s="29"/>
      <c r="DD114" s="29"/>
      <c r="DE114" s="29"/>
      <c r="DF114" s="29"/>
      <c r="DG114" s="29"/>
      <c r="DH114" s="29"/>
      <c r="DI114" s="29"/>
      <c r="DJ114" s="29"/>
      <c r="DK114" s="29"/>
      <c r="DL114" s="29"/>
      <c r="DM114" s="29"/>
      <c r="DN114" s="29"/>
      <c r="DO114" s="29"/>
      <c r="DP114" s="29"/>
      <c r="DQ114" s="29"/>
      <c r="DR114" s="29"/>
      <c r="DS114" s="29"/>
      <c r="DT114" s="29"/>
      <c r="DU114" s="29"/>
      <c r="DV114" s="29"/>
      <c r="DW114" s="29"/>
      <c r="DX114" s="29"/>
      <c r="DY114" s="29"/>
      <c r="DZ114" s="29"/>
      <c r="EA114" s="29"/>
      <c r="EB114" s="29"/>
      <c r="EC114" s="29"/>
      <c r="ED114" s="29"/>
      <c r="EE114" s="29"/>
      <c r="EF114" s="29"/>
      <c r="EG114" s="29"/>
      <c r="EH114" s="29"/>
      <c r="EI114" s="29"/>
      <c r="EJ114" s="29"/>
      <c r="EK114" s="29"/>
      <c r="EL114" s="29"/>
    </row>
    <row r="115" spans="7:142" x14ac:dyDescent="0.2">
      <c r="Q115" s="1"/>
      <c r="R115" s="1"/>
      <c r="S115" s="1"/>
      <c r="T115" s="1"/>
      <c r="U115" s="1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  <c r="DZ115" s="29"/>
      <c r="EA115" s="29"/>
      <c r="EB115" s="29"/>
      <c r="EC115" s="29"/>
      <c r="ED115" s="29"/>
      <c r="EE115" s="29"/>
      <c r="EF115" s="29"/>
      <c r="EG115" s="29"/>
      <c r="EH115" s="29"/>
      <c r="EI115" s="29"/>
      <c r="EJ115" s="29"/>
      <c r="EK115" s="29"/>
      <c r="EL115" s="29"/>
    </row>
    <row r="116" spans="7:142" x14ac:dyDescent="0.2">
      <c r="Q116" s="1"/>
      <c r="R116" s="1"/>
      <c r="S116" s="1"/>
      <c r="T116" s="1"/>
      <c r="U116" s="1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</row>
    <row r="117" spans="7:142" hidden="1" x14ac:dyDescent="0.2">
      <c r="G117" s="92"/>
      <c r="H117" s="92" t="s">
        <v>31</v>
      </c>
      <c r="I117" s="92"/>
      <c r="J117" s="92" t="s">
        <v>32</v>
      </c>
      <c r="Q117" s="1"/>
      <c r="R117" s="1"/>
      <c r="S117" s="1"/>
      <c r="T117" s="1"/>
      <c r="U117" s="1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  <c r="EI117" s="29"/>
      <c r="EJ117" s="29"/>
      <c r="EK117" s="29"/>
      <c r="EL117" s="29"/>
    </row>
    <row r="118" spans="7:142" hidden="1" x14ac:dyDescent="0.2">
      <c r="G118" s="92">
        <v>1</v>
      </c>
      <c r="H118" s="92"/>
      <c r="I118" s="92"/>
      <c r="J118" s="92"/>
      <c r="Q118" s="1"/>
      <c r="R118" s="1"/>
      <c r="S118" s="1"/>
      <c r="T118" s="1"/>
      <c r="U118" s="1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29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29"/>
      <c r="EI118" s="29"/>
      <c r="EJ118" s="29"/>
      <c r="EK118" s="29"/>
      <c r="EL118" s="29"/>
    </row>
    <row r="119" spans="7:142" hidden="1" x14ac:dyDescent="0.2">
      <c r="G119" s="92">
        <v>2</v>
      </c>
      <c r="H119" s="92"/>
      <c r="I119" s="92"/>
      <c r="J119" s="92"/>
      <c r="Q119" s="1"/>
      <c r="R119" s="1"/>
      <c r="S119" s="1"/>
      <c r="T119" s="1"/>
      <c r="U119" s="1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  <c r="DT119" s="29"/>
      <c r="DU119" s="29"/>
      <c r="DV119" s="29"/>
      <c r="DW119" s="29"/>
      <c r="DX119" s="29"/>
      <c r="DY119" s="29"/>
      <c r="DZ119" s="29"/>
      <c r="EA119" s="29"/>
      <c r="EB119" s="29"/>
      <c r="EC119" s="29"/>
      <c r="ED119" s="29"/>
      <c r="EE119" s="29"/>
      <c r="EF119" s="29"/>
      <c r="EG119" s="29"/>
      <c r="EH119" s="29"/>
      <c r="EI119" s="29"/>
      <c r="EJ119" s="29"/>
      <c r="EK119" s="29"/>
      <c r="EL119" s="29"/>
    </row>
    <row r="120" spans="7:142" hidden="1" x14ac:dyDescent="0.2">
      <c r="G120" s="92">
        <v>3</v>
      </c>
      <c r="H120" s="92">
        <v>1</v>
      </c>
      <c r="I120" s="92"/>
      <c r="J120" s="92"/>
      <c r="Q120" s="1"/>
      <c r="R120" s="1"/>
      <c r="S120" s="1"/>
      <c r="T120" s="1"/>
      <c r="U120" s="1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29"/>
      <c r="DU120" s="29"/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  <c r="EF120" s="29"/>
      <c r="EG120" s="29"/>
      <c r="EH120" s="29"/>
      <c r="EI120" s="29"/>
      <c r="EJ120" s="29"/>
      <c r="EK120" s="29"/>
      <c r="EL120" s="29"/>
    </row>
    <row r="121" spans="7:142" hidden="1" x14ac:dyDescent="0.2">
      <c r="G121" s="92">
        <v>4</v>
      </c>
      <c r="H121" s="92"/>
      <c r="I121" s="92"/>
      <c r="J121" s="92"/>
      <c r="Q121" s="1"/>
      <c r="R121" s="1"/>
      <c r="S121" s="1"/>
      <c r="T121" s="1"/>
      <c r="U121" s="1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  <c r="EF121" s="29"/>
      <c r="EG121" s="29"/>
      <c r="EH121" s="29"/>
      <c r="EI121" s="29"/>
      <c r="EJ121" s="29"/>
      <c r="EK121" s="29"/>
      <c r="EL121" s="29"/>
    </row>
    <row r="122" spans="7:142" hidden="1" x14ac:dyDescent="0.2">
      <c r="G122" s="92">
        <v>5</v>
      </c>
      <c r="H122" s="92"/>
      <c r="I122" s="92"/>
      <c r="J122" s="92"/>
      <c r="Q122" s="1"/>
      <c r="R122" s="1"/>
      <c r="S122" s="1"/>
      <c r="T122" s="1"/>
      <c r="U122" s="1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  <c r="EL122" s="29"/>
    </row>
    <row r="123" spans="7:142" hidden="1" x14ac:dyDescent="0.2">
      <c r="G123" s="92">
        <v>6</v>
      </c>
      <c r="H123" s="92">
        <v>2</v>
      </c>
      <c r="I123" s="92">
        <v>1</v>
      </c>
      <c r="J123" s="92"/>
      <c r="Q123" s="1"/>
      <c r="R123" s="1"/>
      <c r="S123" s="1"/>
      <c r="T123" s="1"/>
      <c r="U123" s="1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</row>
    <row r="124" spans="7:142" hidden="1" x14ac:dyDescent="0.2">
      <c r="G124" s="92">
        <v>7</v>
      </c>
      <c r="H124" s="92"/>
      <c r="I124" s="92"/>
      <c r="J124" s="92"/>
      <c r="Q124" s="1"/>
      <c r="R124" s="1"/>
      <c r="S124" s="1"/>
      <c r="T124" s="1"/>
      <c r="U124" s="1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29"/>
      <c r="EI124" s="29"/>
      <c r="EJ124" s="29"/>
      <c r="EK124" s="29"/>
      <c r="EL124" s="29"/>
    </row>
    <row r="125" spans="7:142" hidden="1" x14ac:dyDescent="0.2">
      <c r="G125" s="92">
        <v>8</v>
      </c>
      <c r="H125" s="92"/>
      <c r="I125" s="92"/>
      <c r="J125" s="92"/>
      <c r="Q125" s="1"/>
      <c r="R125" s="1"/>
      <c r="S125" s="1"/>
      <c r="T125" s="1"/>
      <c r="U125" s="1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29"/>
      <c r="EI125" s="29"/>
      <c r="EJ125" s="29"/>
      <c r="EK125" s="29"/>
      <c r="EL125" s="29"/>
    </row>
    <row r="126" spans="7:142" hidden="1" x14ac:dyDescent="0.2">
      <c r="G126" s="92">
        <v>9</v>
      </c>
      <c r="H126" s="92">
        <v>3</v>
      </c>
      <c r="I126" s="92"/>
      <c r="J126" s="92"/>
      <c r="Q126" s="1"/>
      <c r="R126" s="1"/>
      <c r="S126" s="1"/>
      <c r="T126" s="1"/>
      <c r="U126" s="1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29"/>
      <c r="DM126" s="29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29"/>
      <c r="EI126" s="29"/>
      <c r="EJ126" s="29"/>
      <c r="EK126" s="29"/>
      <c r="EL126" s="29"/>
    </row>
    <row r="127" spans="7:142" hidden="1" x14ac:dyDescent="0.2">
      <c r="G127" s="92">
        <v>10</v>
      </c>
      <c r="H127" s="92"/>
      <c r="I127" s="92"/>
      <c r="J127" s="92"/>
      <c r="Q127" s="1"/>
      <c r="R127" s="1"/>
      <c r="S127" s="1"/>
      <c r="T127" s="1"/>
      <c r="U127" s="1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29"/>
      <c r="DM127" s="29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29"/>
      <c r="EI127" s="29"/>
      <c r="EJ127" s="29"/>
      <c r="EK127" s="29"/>
      <c r="EL127" s="29"/>
    </row>
    <row r="128" spans="7:142" hidden="1" x14ac:dyDescent="0.2">
      <c r="G128" s="92">
        <v>11</v>
      </c>
      <c r="H128" s="92"/>
      <c r="I128" s="92"/>
      <c r="J128" s="92"/>
      <c r="Q128" s="1"/>
      <c r="R128" s="1"/>
      <c r="S128" s="1"/>
      <c r="T128" s="1"/>
      <c r="U128" s="1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29"/>
      <c r="EI128" s="29"/>
      <c r="EJ128" s="29"/>
      <c r="EK128" s="29"/>
      <c r="EL128" s="29"/>
    </row>
    <row r="129" spans="7:142" hidden="1" x14ac:dyDescent="0.2">
      <c r="G129" s="92">
        <v>12</v>
      </c>
      <c r="H129" s="92">
        <v>4</v>
      </c>
      <c r="I129" s="92">
        <v>2</v>
      </c>
      <c r="J129" s="92"/>
      <c r="Q129" s="1"/>
      <c r="R129" s="1"/>
      <c r="S129" s="1"/>
      <c r="T129" s="1"/>
      <c r="U129" s="1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29"/>
      <c r="CQ129" s="29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29"/>
      <c r="DM129" s="29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29"/>
      <c r="EI129" s="29"/>
      <c r="EJ129" s="29"/>
      <c r="EK129" s="29"/>
      <c r="EL129" s="29"/>
    </row>
    <row r="130" spans="7:142" hidden="1" x14ac:dyDescent="0.2">
      <c r="G130" s="92">
        <v>13</v>
      </c>
      <c r="H130" s="92"/>
      <c r="I130" s="92"/>
      <c r="J130" s="92"/>
      <c r="Q130" s="1"/>
      <c r="R130" s="1"/>
      <c r="S130" s="1"/>
      <c r="T130" s="1"/>
      <c r="U130" s="1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29"/>
      <c r="CW130" s="29"/>
      <c r="CX130" s="29"/>
      <c r="CY130" s="29"/>
      <c r="CZ130" s="29"/>
      <c r="DA130" s="29"/>
      <c r="DB130" s="29"/>
      <c r="DC130" s="29"/>
      <c r="DD130" s="29"/>
      <c r="DE130" s="29"/>
      <c r="DF130" s="29"/>
      <c r="DG130" s="29"/>
      <c r="DH130" s="29"/>
      <c r="DI130" s="29"/>
      <c r="DJ130" s="29"/>
      <c r="DK130" s="29"/>
      <c r="DL130" s="29"/>
      <c r="DM130" s="29"/>
      <c r="DN130" s="29"/>
      <c r="DO130" s="29"/>
      <c r="DP130" s="29"/>
      <c r="DQ130" s="29"/>
      <c r="DR130" s="29"/>
      <c r="DS130" s="29"/>
      <c r="DT130" s="29"/>
      <c r="DU130" s="29"/>
      <c r="DV130" s="29"/>
      <c r="DW130" s="29"/>
      <c r="DX130" s="29"/>
      <c r="DY130" s="29"/>
      <c r="DZ130" s="29"/>
      <c r="EA130" s="29"/>
      <c r="EB130" s="29"/>
      <c r="EC130" s="29"/>
      <c r="ED130" s="29"/>
      <c r="EE130" s="29"/>
      <c r="EF130" s="29"/>
      <c r="EG130" s="29"/>
      <c r="EH130" s="29"/>
      <c r="EI130" s="29"/>
      <c r="EJ130" s="29"/>
      <c r="EK130" s="29"/>
      <c r="EL130" s="29"/>
    </row>
    <row r="131" spans="7:142" hidden="1" x14ac:dyDescent="0.2">
      <c r="G131" s="92">
        <v>14</v>
      </c>
      <c r="H131" s="92"/>
      <c r="I131" s="92"/>
      <c r="J131" s="92"/>
      <c r="Q131" s="1"/>
      <c r="R131" s="1"/>
      <c r="S131" s="1"/>
      <c r="T131" s="1"/>
      <c r="U131" s="1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29"/>
      <c r="DM131" s="29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29"/>
      <c r="EI131" s="29"/>
      <c r="EJ131" s="29"/>
      <c r="EK131" s="29"/>
      <c r="EL131" s="29"/>
    </row>
    <row r="132" spans="7:142" hidden="1" x14ac:dyDescent="0.2">
      <c r="G132" s="92">
        <v>15</v>
      </c>
      <c r="H132" s="92">
        <v>5</v>
      </c>
      <c r="I132" s="92"/>
      <c r="J132" s="92"/>
      <c r="Q132" s="1"/>
      <c r="R132" s="1"/>
      <c r="S132" s="1"/>
      <c r="T132" s="1"/>
      <c r="U132" s="1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29"/>
      <c r="DM132" s="29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29"/>
      <c r="EI132" s="29"/>
      <c r="EJ132" s="29"/>
      <c r="EK132" s="29"/>
      <c r="EL132" s="29"/>
    </row>
    <row r="133" spans="7:142" hidden="1" x14ac:dyDescent="0.2">
      <c r="G133" s="92">
        <v>16</v>
      </c>
      <c r="H133" s="92"/>
      <c r="I133" s="92"/>
      <c r="J133" s="92"/>
      <c r="Q133" s="1"/>
      <c r="R133" s="1"/>
      <c r="S133" s="1"/>
      <c r="T133" s="1"/>
      <c r="U133" s="1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29"/>
      <c r="DM133" s="29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29"/>
      <c r="EI133" s="29"/>
      <c r="EJ133" s="29"/>
      <c r="EK133" s="29"/>
      <c r="EL133" s="29"/>
    </row>
    <row r="134" spans="7:142" hidden="1" x14ac:dyDescent="0.2">
      <c r="G134" s="92">
        <v>17</v>
      </c>
      <c r="H134" s="92"/>
      <c r="I134" s="92"/>
      <c r="J134" s="92"/>
      <c r="Q134" s="1"/>
      <c r="R134" s="1"/>
      <c r="S134" s="1"/>
      <c r="T134" s="1"/>
      <c r="U134" s="1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29"/>
      <c r="DM134" s="29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29"/>
      <c r="EI134" s="29"/>
      <c r="EJ134" s="29"/>
      <c r="EK134" s="29"/>
      <c r="EL134" s="29"/>
    </row>
    <row r="135" spans="7:142" hidden="1" x14ac:dyDescent="0.2">
      <c r="G135" s="92">
        <v>18</v>
      </c>
      <c r="H135" s="92">
        <v>6</v>
      </c>
      <c r="I135" s="92">
        <v>3</v>
      </c>
      <c r="J135" s="92"/>
      <c r="Q135" s="1"/>
      <c r="R135" s="1"/>
      <c r="S135" s="1"/>
      <c r="T135" s="1"/>
      <c r="U135" s="1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29"/>
      <c r="EI135" s="29"/>
      <c r="EJ135" s="29"/>
      <c r="EK135" s="29"/>
      <c r="EL135" s="29"/>
    </row>
    <row r="136" spans="7:142" hidden="1" x14ac:dyDescent="0.2">
      <c r="G136" s="92">
        <v>19</v>
      </c>
      <c r="H136" s="92"/>
      <c r="I136" s="92"/>
      <c r="J136" s="92"/>
      <c r="Q136" s="1"/>
      <c r="R136" s="1"/>
      <c r="S136" s="1"/>
      <c r="T136" s="1"/>
      <c r="U136" s="1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29"/>
      <c r="DM136" s="29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29"/>
      <c r="EI136" s="29"/>
      <c r="EJ136" s="29"/>
      <c r="EK136" s="29"/>
      <c r="EL136" s="29"/>
    </row>
    <row r="137" spans="7:142" hidden="1" x14ac:dyDescent="0.2">
      <c r="G137" s="92">
        <v>20</v>
      </c>
      <c r="H137" s="92"/>
      <c r="I137" s="92"/>
      <c r="J137" s="92"/>
      <c r="Q137" s="1"/>
      <c r="R137" s="1"/>
      <c r="S137" s="1"/>
      <c r="T137" s="1"/>
      <c r="U137" s="1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29"/>
      <c r="DM137" s="29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29"/>
      <c r="EI137" s="29"/>
      <c r="EJ137" s="29"/>
      <c r="EK137" s="29"/>
      <c r="EL137" s="29"/>
    </row>
    <row r="138" spans="7:142" hidden="1" x14ac:dyDescent="0.2">
      <c r="G138" s="92">
        <v>21</v>
      </c>
      <c r="H138" s="92">
        <v>7</v>
      </c>
      <c r="I138" s="92"/>
      <c r="J138" s="92"/>
      <c r="Q138" s="1"/>
      <c r="R138" s="1"/>
      <c r="S138" s="1"/>
      <c r="T138" s="1"/>
      <c r="U138" s="1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29"/>
      <c r="DM138" s="29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29"/>
      <c r="EI138" s="29"/>
      <c r="EJ138" s="29"/>
      <c r="EK138" s="29"/>
      <c r="EL138" s="29"/>
    </row>
    <row r="139" spans="7:142" hidden="1" x14ac:dyDescent="0.2">
      <c r="G139" s="92">
        <v>22</v>
      </c>
      <c r="H139" s="92"/>
      <c r="I139" s="92"/>
      <c r="J139" s="92"/>
      <c r="Q139" s="1"/>
      <c r="R139" s="1"/>
      <c r="S139" s="1"/>
      <c r="T139" s="1"/>
      <c r="U139" s="1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29"/>
      <c r="DM139" s="29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29"/>
      <c r="EI139" s="29"/>
      <c r="EJ139" s="29"/>
      <c r="EK139" s="29"/>
      <c r="EL139" s="29"/>
    </row>
    <row r="140" spans="7:142" hidden="1" x14ac:dyDescent="0.2">
      <c r="G140" s="92">
        <v>23</v>
      </c>
      <c r="H140" s="92"/>
      <c r="I140" s="92"/>
      <c r="J140" s="92"/>
      <c r="Q140" s="1"/>
      <c r="R140" s="1"/>
      <c r="S140" s="1"/>
      <c r="T140" s="1"/>
      <c r="U140" s="1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29"/>
      <c r="DM140" s="29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29"/>
      <c r="EI140" s="29"/>
      <c r="EJ140" s="29"/>
      <c r="EK140" s="29"/>
      <c r="EL140" s="29"/>
    </row>
    <row r="141" spans="7:142" hidden="1" x14ac:dyDescent="0.2">
      <c r="G141" s="92">
        <v>24</v>
      </c>
      <c r="H141" s="92">
        <v>8</v>
      </c>
      <c r="I141" s="92">
        <v>4</v>
      </c>
      <c r="J141" s="92"/>
      <c r="Q141" s="1"/>
      <c r="R141" s="1"/>
      <c r="S141" s="1"/>
      <c r="T141" s="1"/>
      <c r="U141" s="1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29"/>
      <c r="CQ141" s="29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29"/>
      <c r="DM141" s="29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29"/>
      <c r="EI141" s="29"/>
      <c r="EJ141" s="29"/>
      <c r="EK141" s="29"/>
      <c r="EL141" s="29"/>
    </row>
    <row r="142" spans="7:142" hidden="1" x14ac:dyDescent="0.2">
      <c r="G142" s="92">
        <v>25</v>
      </c>
      <c r="H142" s="92"/>
      <c r="I142" s="92"/>
      <c r="J142" s="92"/>
      <c r="Q142" s="1"/>
      <c r="R142" s="1"/>
      <c r="S142" s="1"/>
      <c r="T142" s="1"/>
      <c r="U142" s="1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  <c r="CU142" s="29"/>
      <c r="CV142" s="29"/>
      <c r="CW142" s="29"/>
      <c r="CX142" s="29"/>
      <c r="CY142" s="29"/>
      <c r="CZ142" s="29"/>
      <c r="DA142" s="29"/>
      <c r="DB142" s="29"/>
      <c r="DC142" s="29"/>
      <c r="DD142" s="29"/>
      <c r="DE142" s="29"/>
      <c r="DF142" s="29"/>
      <c r="DG142" s="29"/>
      <c r="DH142" s="29"/>
      <c r="DI142" s="29"/>
      <c r="DJ142" s="29"/>
      <c r="DK142" s="29"/>
      <c r="DL142" s="29"/>
      <c r="DM142" s="29"/>
      <c r="DN142" s="29"/>
      <c r="DO142" s="29"/>
      <c r="DP142" s="29"/>
      <c r="DQ142" s="29"/>
      <c r="DR142" s="29"/>
      <c r="DS142" s="29"/>
      <c r="DT142" s="29"/>
      <c r="DU142" s="29"/>
      <c r="DV142" s="29"/>
      <c r="DW142" s="29"/>
      <c r="DX142" s="29"/>
      <c r="DY142" s="29"/>
      <c r="DZ142" s="29"/>
      <c r="EA142" s="29"/>
      <c r="EB142" s="29"/>
      <c r="EC142" s="29"/>
      <c r="ED142" s="29"/>
      <c r="EE142" s="29"/>
      <c r="EF142" s="29"/>
      <c r="EG142" s="29"/>
      <c r="EH142" s="29"/>
      <c r="EI142" s="29"/>
      <c r="EJ142" s="29"/>
      <c r="EK142" s="29"/>
      <c r="EL142" s="29"/>
    </row>
    <row r="143" spans="7:142" hidden="1" x14ac:dyDescent="0.2">
      <c r="G143" s="92">
        <v>26</v>
      </c>
      <c r="H143" s="92"/>
      <c r="I143" s="92"/>
      <c r="J143" s="92"/>
      <c r="Q143" s="1"/>
      <c r="R143" s="1"/>
      <c r="S143" s="1"/>
      <c r="T143" s="1"/>
      <c r="U143" s="1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  <c r="CY143" s="29"/>
      <c r="CZ143" s="29"/>
      <c r="DA143" s="29"/>
      <c r="DB143" s="29"/>
      <c r="DC143" s="29"/>
      <c r="DD143" s="29"/>
      <c r="DE143" s="29"/>
      <c r="DF143" s="29"/>
      <c r="DG143" s="29"/>
      <c r="DH143" s="29"/>
      <c r="DI143" s="29"/>
      <c r="DJ143" s="29"/>
      <c r="DK143" s="29"/>
      <c r="DL143" s="29"/>
      <c r="DM143" s="29"/>
      <c r="DN143" s="29"/>
      <c r="DO143" s="29"/>
      <c r="DP143" s="29"/>
      <c r="DQ143" s="29"/>
      <c r="DR143" s="29"/>
      <c r="DS143" s="29"/>
      <c r="DT143" s="29"/>
      <c r="DU143" s="29"/>
      <c r="DV143" s="29"/>
      <c r="DW143" s="29"/>
      <c r="DX143" s="29"/>
      <c r="DY143" s="29"/>
      <c r="DZ143" s="29"/>
      <c r="EA143" s="29"/>
      <c r="EB143" s="29"/>
      <c r="EC143" s="29"/>
      <c r="ED143" s="29"/>
      <c r="EE143" s="29"/>
      <c r="EF143" s="29"/>
      <c r="EG143" s="29"/>
      <c r="EH143" s="29"/>
      <c r="EI143" s="29"/>
      <c r="EJ143" s="29"/>
      <c r="EK143" s="29"/>
      <c r="EL143" s="29"/>
    </row>
    <row r="144" spans="7:142" hidden="1" x14ac:dyDescent="0.2">
      <c r="G144" s="92">
        <v>27</v>
      </c>
      <c r="H144" s="92">
        <v>9</v>
      </c>
      <c r="I144" s="92"/>
      <c r="J144" s="92"/>
      <c r="Q144" s="1"/>
      <c r="R144" s="1"/>
      <c r="S144" s="1"/>
      <c r="T144" s="1"/>
      <c r="U144" s="1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  <c r="CX144" s="29"/>
      <c r="CY144" s="29"/>
      <c r="CZ144" s="29"/>
      <c r="DA144" s="29"/>
      <c r="DB144" s="29"/>
      <c r="DC144" s="29"/>
      <c r="DD144" s="29"/>
      <c r="DE144" s="29"/>
      <c r="DF144" s="29"/>
      <c r="DG144" s="29"/>
      <c r="DH144" s="29"/>
      <c r="DI144" s="29"/>
      <c r="DJ144" s="29"/>
      <c r="DK144" s="29"/>
      <c r="DL144" s="29"/>
      <c r="DM144" s="29"/>
      <c r="DN144" s="29"/>
      <c r="DO144" s="29"/>
      <c r="DP144" s="29"/>
      <c r="DQ144" s="29"/>
      <c r="DR144" s="29"/>
      <c r="DS144" s="29"/>
      <c r="DT144" s="29"/>
      <c r="DU144" s="29"/>
      <c r="DV144" s="29"/>
      <c r="DW144" s="29"/>
      <c r="DX144" s="29"/>
      <c r="DY144" s="29"/>
      <c r="DZ144" s="29"/>
      <c r="EA144" s="29"/>
      <c r="EB144" s="29"/>
      <c r="EC144" s="29"/>
      <c r="ED144" s="29"/>
      <c r="EE144" s="29"/>
      <c r="EF144" s="29"/>
      <c r="EG144" s="29"/>
      <c r="EH144" s="29"/>
      <c r="EI144" s="29"/>
      <c r="EJ144" s="29"/>
      <c r="EK144" s="29"/>
      <c r="EL144" s="29"/>
    </row>
    <row r="145" spans="7:142" hidden="1" x14ac:dyDescent="0.2">
      <c r="G145" s="92">
        <v>28</v>
      </c>
      <c r="H145" s="92"/>
      <c r="I145" s="92"/>
      <c r="J145" s="92"/>
      <c r="Q145" s="1"/>
      <c r="R145" s="1"/>
      <c r="S145" s="1"/>
      <c r="T145" s="1"/>
      <c r="U145" s="1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  <c r="CU145" s="29"/>
      <c r="CV145" s="29"/>
      <c r="CW145" s="29"/>
      <c r="CX145" s="29"/>
      <c r="CY145" s="29"/>
      <c r="CZ145" s="29"/>
      <c r="DA145" s="29"/>
      <c r="DB145" s="29"/>
      <c r="DC145" s="29"/>
      <c r="DD145" s="29"/>
      <c r="DE145" s="29"/>
      <c r="DF145" s="29"/>
      <c r="DG145" s="29"/>
      <c r="DH145" s="29"/>
      <c r="DI145" s="29"/>
      <c r="DJ145" s="29"/>
      <c r="DK145" s="29"/>
      <c r="DL145" s="29"/>
      <c r="DM145" s="29"/>
      <c r="DN145" s="29"/>
      <c r="DO145" s="29"/>
      <c r="DP145" s="29"/>
      <c r="DQ145" s="29"/>
      <c r="DR145" s="29"/>
      <c r="DS145" s="29"/>
      <c r="DT145" s="29"/>
      <c r="DU145" s="29"/>
      <c r="DV145" s="29"/>
      <c r="DW145" s="29"/>
      <c r="DX145" s="29"/>
      <c r="DY145" s="29"/>
      <c r="DZ145" s="29"/>
      <c r="EA145" s="29"/>
      <c r="EB145" s="29"/>
      <c r="EC145" s="29"/>
      <c r="ED145" s="29"/>
      <c r="EE145" s="29"/>
      <c r="EF145" s="29"/>
      <c r="EG145" s="29"/>
      <c r="EH145" s="29"/>
      <c r="EI145" s="29"/>
      <c r="EJ145" s="29"/>
      <c r="EK145" s="29"/>
      <c r="EL145" s="29"/>
    </row>
    <row r="146" spans="7:142" hidden="1" x14ac:dyDescent="0.2">
      <c r="G146" s="92">
        <v>29</v>
      </c>
      <c r="H146" s="92"/>
      <c r="I146" s="92"/>
      <c r="J146" s="92"/>
      <c r="Q146" s="1"/>
      <c r="R146" s="1"/>
      <c r="S146" s="1"/>
      <c r="T146" s="1"/>
      <c r="U146" s="1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29"/>
      <c r="CP146" s="29"/>
      <c r="CQ146" s="29"/>
      <c r="CR146" s="29"/>
      <c r="CS146" s="29"/>
      <c r="CT146" s="29"/>
      <c r="CU146" s="29"/>
      <c r="CV146" s="29"/>
      <c r="CW146" s="29"/>
      <c r="CX146" s="29"/>
      <c r="CY146" s="29"/>
      <c r="CZ146" s="29"/>
      <c r="DA146" s="29"/>
      <c r="DB146" s="29"/>
      <c r="DC146" s="29"/>
      <c r="DD146" s="29"/>
      <c r="DE146" s="29"/>
      <c r="DF146" s="29"/>
      <c r="DG146" s="29"/>
      <c r="DH146" s="29"/>
      <c r="DI146" s="29"/>
      <c r="DJ146" s="29"/>
      <c r="DK146" s="29"/>
      <c r="DL146" s="29"/>
      <c r="DM146" s="29"/>
      <c r="DN146" s="29"/>
      <c r="DO146" s="29"/>
      <c r="DP146" s="29"/>
      <c r="DQ146" s="29"/>
      <c r="DR146" s="29"/>
      <c r="DS146" s="29"/>
      <c r="DT146" s="29"/>
      <c r="DU146" s="29"/>
      <c r="DV146" s="29"/>
      <c r="DW146" s="29"/>
      <c r="DX146" s="29"/>
      <c r="DY146" s="29"/>
      <c r="DZ146" s="29"/>
      <c r="EA146" s="29"/>
      <c r="EB146" s="29"/>
      <c r="EC146" s="29"/>
      <c r="ED146" s="29"/>
      <c r="EE146" s="29"/>
      <c r="EF146" s="29"/>
      <c r="EG146" s="29"/>
      <c r="EH146" s="29"/>
      <c r="EI146" s="29"/>
      <c r="EJ146" s="29"/>
      <c r="EK146" s="29"/>
      <c r="EL146" s="29"/>
    </row>
    <row r="147" spans="7:142" hidden="1" x14ac:dyDescent="0.2">
      <c r="G147" s="92">
        <v>30</v>
      </c>
      <c r="H147" s="92">
        <v>10</v>
      </c>
      <c r="I147" s="92">
        <v>5</v>
      </c>
      <c r="J147" s="92"/>
      <c r="Q147" s="1"/>
      <c r="R147" s="1"/>
      <c r="S147" s="1"/>
      <c r="T147" s="1"/>
      <c r="U147" s="1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  <c r="CU147" s="29"/>
      <c r="CV147" s="29"/>
      <c r="CW147" s="29"/>
      <c r="CX147" s="29"/>
      <c r="CY147" s="29"/>
      <c r="CZ147" s="29"/>
      <c r="DA147" s="29"/>
      <c r="DB147" s="29"/>
      <c r="DC147" s="29"/>
      <c r="DD147" s="29"/>
      <c r="DE147" s="29"/>
      <c r="DF147" s="29"/>
      <c r="DG147" s="29"/>
      <c r="DH147" s="29"/>
      <c r="DI147" s="29"/>
      <c r="DJ147" s="29"/>
      <c r="DK147" s="29"/>
      <c r="DL147" s="29"/>
      <c r="DM147" s="29"/>
      <c r="DN147" s="29"/>
      <c r="DO147" s="29"/>
      <c r="DP147" s="29"/>
      <c r="DQ147" s="29"/>
      <c r="DR147" s="29"/>
      <c r="DS147" s="29"/>
      <c r="DT147" s="29"/>
      <c r="DU147" s="29"/>
      <c r="DV147" s="29"/>
      <c r="DW147" s="29"/>
      <c r="DX147" s="29"/>
      <c r="DY147" s="29"/>
      <c r="DZ147" s="29"/>
      <c r="EA147" s="29"/>
      <c r="EB147" s="29"/>
      <c r="EC147" s="29"/>
      <c r="ED147" s="29"/>
      <c r="EE147" s="29"/>
      <c r="EF147" s="29"/>
      <c r="EG147" s="29"/>
      <c r="EH147" s="29"/>
      <c r="EI147" s="29"/>
      <c r="EJ147" s="29"/>
      <c r="EK147" s="29"/>
      <c r="EL147" s="29"/>
    </row>
    <row r="148" spans="7:142" hidden="1" x14ac:dyDescent="0.2">
      <c r="G148" s="92">
        <v>31</v>
      </c>
      <c r="H148" s="92"/>
      <c r="I148" s="92"/>
      <c r="J148" s="92"/>
      <c r="Q148" s="1"/>
      <c r="R148" s="1"/>
      <c r="S148" s="1"/>
      <c r="T148" s="1"/>
      <c r="U148" s="1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  <c r="CX148" s="29"/>
      <c r="CY148" s="29"/>
      <c r="CZ148" s="29"/>
      <c r="DA148" s="29"/>
      <c r="DB148" s="29"/>
      <c r="DC148" s="29"/>
      <c r="DD148" s="29"/>
      <c r="DE148" s="29"/>
      <c r="DF148" s="29"/>
      <c r="DG148" s="29"/>
      <c r="DH148" s="29"/>
      <c r="DI148" s="29"/>
      <c r="DJ148" s="29"/>
      <c r="DK148" s="29"/>
      <c r="DL148" s="29"/>
      <c r="DM148" s="29"/>
      <c r="DN148" s="29"/>
      <c r="DO148" s="29"/>
      <c r="DP148" s="29"/>
      <c r="DQ148" s="29"/>
      <c r="DR148" s="29"/>
      <c r="DS148" s="29"/>
      <c r="DT148" s="29"/>
      <c r="DU148" s="29"/>
      <c r="DV148" s="29"/>
      <c r="DW148" s="29"/>
      <c r="DX148" s="29"/>
      <c r="DY148" s="29"/>
      <c r="DZ148" s="29"/>
      <c r="EA148" s="29"/>
      <c r="EB148" s="29"/>
      <c r="EC148" s="29"/>
      <c r="ED148" s="29"/>
      <c r="EE148" s="29"/>
      <c r="EF148" s="29"/>
      <c r="EG148" s="29"/>
      <c r="EH148" s="29"/>
      <c r="EI148" s="29"/>
      <c r="EJ148" s="29"/>
      <c r="EK148" s="29"/>
      <c r="EL148" s="29"/>
    </row>
    <row r="149" spans="7:142" hidden="1" x14ac:dyDescent="0.2">
      <c r="G149" s="92">
        <v>32</v>
      </c>
      <c r="H149" s="92"/>
      <c r="I149" s="92"/>
      <c r="J149" s="92"/>
      <c r="Q149" s="1"/>
      <c r="R149" s="1"/>
      <c r="S149" s="1"/>
      <c r="T149" s="1"/>
      <c r="U149" s="1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  <c r="CX149" s="29"/>
      <c r="CY149" s="29"/>
      <c r="CZ149" s="29"/>
      <c r="DA149" s="29"/>
      <c r="DB149" s="29"/>
      <c r="DC149" s="29"/>
      <c r="DD149" s="29"/>
      <c r="DE149" s="29"/>
      <c r="DF149" s="29"/>
      <c r="DG149" s="29"/>
      <c r="DH149" s="29"/>
      <c r="DI149" s="29"/>
      <c r="DJ149" s="29"/>
      <c r="DK149" s="29"/>
      <c r="DL149" s="29"/>
      <c r="DM149" s="29"/>
      <c r="DN149" s="29"/>
      <c r="DO149" s="29"/>
      <c r="DP149" s="29"/>
      <c r="DQ149" s="29"/>
      <c r="DR149" s="29"/>
      <c r="DS149" s="29"/>
      <c r="DT149" s="29"/>
      <c r="DU149" s="29"/>
      <c r="DV149" s="29"/>
      <c r="DW149" s="29"/>
      <c r="DX149" s="29"/>
      <c r="DY149" s="29"/>
      <c r="DZ149" s="29"/>
      <c r="EA149" s="29"/>
      <c r="EB149" s="29"/>
      <c r="EC149" s="29"/>
      <c r="ED149" s="29"/>
      <c r="EE149" s="29"/>
      <c r="EF149" s="29"/>
      <c r="EG149" s="29"/>
      <c r="EH149" s="29"/>
      <c r="EI149" s="29"/>
      <c r="EJ149" s="29"/>
      <c r="EK149" s="29"/>
      <c r="EL149" s="29"/>
    </row>
    <row r="150" spans="7:142" hidden="1" x14ac:dyDescent="0.2">
      <c r="G150" s="92">
        <v>33</v>
      </c>
      <c r="H150" s="92">
        <v>11</v>
      </c>
      <c r="I150" s="92"/>
      <c r="J150" s="92"/>
      <c r="Q150" s="1"/>
      <c r="R150" s="1"/>
      <c r="S150" s="1"/>
      <c r="T150" s="1"/>
      <c r="U150" s="1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  <c r="CY150" s="29"/>
      <c r="CZ150" s="29"/>
      <c r="DA150" s="29"/>
      <c r="DB150" s="29"/>
      <c r="DC150" s="29"/>
      <c r="DD150" s="29"/>
      <c r="DE150" s="29"/>
      <c r="DF150" s="29"/>
      <c r="DG150" s="29"/>
      <c r="DH150" s="29"/>
      <c r="DI150" s="29"/>
      <c r="DJ150" s="29"/>
      <c r="DK150" s="29"/>
      <c r="DL150" s="29"/>
      <c r="DM150" s="29"/>
      <c r="DN150" s="29"/>
      <c r="DO150" s="29"/>
      <c r="DP150" s="29"/>
      <c r="DQ150" s="29"/>
      <c r="DR150" s="29"/>
      <c r="DS150" s="29"/>
      <c r="DT150" s="29"/>
      <c r="DU150" s="29"/>
      <c r="DV150" s="29"/>
      <c r="DW150" s="29"/>
      <c r="DX150" s="29"/>
      <c r="DY150" s="29"/>
      <c r="DZ150" s="29"/>
      <c r="EA150" s="29"/>
      <c r="EB150" s="29"/>
      <c r="EC150" s="29"/>
      <c r="ED150" s="29"/>
      <c r="EE150" s="29"/>
      <c r="EF150" s="29"/>
      <c r="EG150" s="29"/>
      <c r="EH150" s="29"/>
      <c r="EI150" s="29"/>
      <c r="EJ150" s="29"/>
      <c r="EK150" s="29"/>
      <c r="EL150" s="29"/>
    </row>
    <row r="151" spans="7:142" hidden="1" x14ac:dyDescent="0.2">
      <c r="G151" s="92">
        <v>34</v>
      </c>
      <c r="H151" s="92"/>
      <c r="I151" s="92"/>
      <c r="J151" s="92"/>
      <c r="Q151" s="1"/>
      <c r="R151" s="1"/>
      <c r="S151" s="1"/>
      <c r="T151" s="1"/>
      <c r="U151" s="1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  <c r="DG151" s="29"/>
      <c r="DH151" s="29"/>
      <c r="DI151" s="29"/>
      <c r="DJ151" s="29"/>
      <c r="DK151" s="29"/>
      <c r="DL151" s="29"/>
      <c r="DM151" s="29"/>
      <c r="DN151" s="29"/>
      <c r="DO151" s="29"/>
      <c r="DP151" s="29"/>
      <c r="DQ151" s="29"/>
      <c r="DR151" s="29"/>
      <c r="DS151" s="29"/>
      <c r="DT151" s="29"/>
      <c r="DU151" s="29"/>
      <c r="DV151" s="29"/>
      <c r="DW151" s="29"/>
      <c r="DX151" s="29"/>
      <c r="DY151" s="29"/>
      <c r="DZ151" s="29"/>
      <c r="EA151" s="29"/>
      <c r="EB151" s="29"/>
      <c r="EC151" s="29"/>
      <c r="ED151" s="29"/>
      <c r="EE151" s="29"/>
      <c r="EF151" s="29"/>
      <c r="EG151" s="29"/>
      <c r="EH151" s="29"/>
      <c r="EI151" s="29"/>
      <c r="EJ151" s="29"/>
      <c r="EK151" s="29"/>
      <c r="EL151" s="29"/>
    </row>
    <row r="152" spans="7:142" hidden="1" x14ac:dyDescent="0.2">
      <c r="G152" s="92">
        <v>35</v>
      </c>
      <c r="H152" s="92"/>
      <c r="I152" s="92"/>
      <c r="J152" s="92"/>
      <c r="Q152" s="1"/>
      <c r="R152" s="1"/>
      <c r="S152" s="1"/>
      <c r="T152" s="1"/>
      <c r="U152" s="1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  <c r="CX152" s="29"/>
      <c r="CY152" s="29"/>
      <c r="CZ152" s="29"/>
      <c r="DA152" s="29"/>
      <c r="DB152" s="29"/>
      <c r="DC152" s="29"/>
      <c r="DD152" s="29"/>
      <c r="DE152" s="29"/>
      <c r="DF152" s="29"/>
      <c r="DG152" s="29"/>
      <c r="DH152" s="29"/>
      <c r="DI152" s="29"/>
      <c r="DJ152" s="29"/>
      <c r="DK152" s="29"/>
      <c r="DL152" s="29"/>
      <c r="DM152" s="29"/>
      <c r="DN152" s="29"/>
      <c r="DO152" s="29"/>
      <c r="DP152" s="29"/>
      <c r="DQ152" s="29"/>
      <c r="DR152" s="29"/>
      <c r="DS152" s="29"/>
      <c r="DT152" s="29"/>
      <c r="DU152" s="29"/>
      <c r="DV152" s="29"/>
      <c r="DW152" s="29"/>
      <c r="DX152" s="29"/>
      <c r="DY152" s="29"/>
      <c r="DZ152" s="29"/>
      <c r="EA152" s="29"/>
      <c r="EB152" s="29"/>
      <c r="EC152" s="29"/>
      <c r="ED152" s="29"/>
      <c r="EE152" s="29"/>
      <c r="EF152" s="29"/>
      <c r="EG152" s="29"/>
      <c r="EH152" s="29"/>
      <c r="EI152" s="29"/>
      <c r="EJ152" s="29"/>
      <c r="EK152" s="29"/>
      <c r="EL152" s="29"/>
    </row>
    <row r="153" spans="7:142" hidden="1" x14ac:dyDescent="0.2">
      <c r="G153" s="92">
        <v>36</v>
      </c>
      <c r="H153" s="92">
        <v>12</v>
      </c>
      <c r="I153" s="92">
        <v>6</v>
      </c>
      <c r="J153" s="92"/>
      <c r="Q153" s="1"/>
      <c r="R153" s="1"/>
      <c r="S153" s="1"/>
      <c r="T153" s="1"/>
      <c r="U153" s="1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  <c r="DH153" s="29"/>
      <c r="DI153" s="29"/>
      <c r="DJ153" s="29"/>
      <c r="DK153" s="29"/>
      <c r="DL153" s="29"/>
      <c r="DM153" s="29"/>
      <c r="DN153" s="29"/>
      <c r="DO153" s="29"/>
      <c r="DP153" s="29"/>
      <c r="DQ153" s="29"/>
      <c r="DR153" s="29"/>
      <c r="DS153" s="29"/>
      <c r="DT153" s="29"/>
      <c r="DU153" s="29"/>
      <c r="DV153" s="29"/>
      <c r="DW153" s="29"/>
      <c r="DX153" s="29"/>
      <c r="DY153" s="29"/>
      <c r="DZ153" s="29"/>
      <c r="EA153" s="29"/>
      <c r="EB153" s="29"/>
      <c r="EC153" s="29"/>
      <c r="ED153" s="29"/>
      <c r="EE153" s="29"/>
      <c r="EF153" s="29"/>
      <c r="EG153" s="29"/>
      <c r="EH153" s="29"/>
      <c r="EI153" s="29"/>
      <c r="EJ153" s="29"/>
      <c r="EK153" s="29"/>
      <c r="EL153" s="29"/>
    </row>
    <row r="154" spans="7:142" hidden="1" x14ac:dyDescent="0.2">
      <c r="G154" s="92">
        <v>37</v>
      </c>
      <c r="H154" s="92"/>
      <c r="I154" s="92"/>
      <c r="J154" s="92"/>
      <c r="Q154" s="1"/>
      <c r="R154" s="1"/>
      <c r="S154" s="1"/>
      <c r="T154" s="1"/>
      <c r="U154" s="1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  <c r="BX154" s="29"/>
      <c r="BY154" s="29"/>
      <c r="BZ154" s="29"/>
      <c r="CA154" s="29"/>
      <c r="CB154" s="29"/>
      <c r="CC154" s="29"/>
      <c r="CD154" s="29"/>
      <c r="CE154" s="29"/>
      <c r="CF154" s="29"/>
      <c r="CG154" s="29"/>
      <c r="CH154" s="29"/>
      <c r="CI154" s="29"/>
      <c r="CJ154" s="29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  <c r="CU154" s="29"/>
      <c r="CV154" s="29"/>
      <c r="CW154" s="29"/>
      <c r="CX154" s="29"/>
      <c r="CY154" s="29"/>
      <c r="CZ154" s="29"/>
      <c r="DA154" s="29"/>
      <c r="DB154" s="29"/>
      <c r="DC154" s="29"/>
      <c r="DD154" s="29"/>
      <c r="DE154" s="29"/>
      <c r="DF154" s="29"/>
      <c r="DG154" s="29"/>
      <c r="DH154" s="29"/>
      <c r="DI154" s="29"/>
      <c r="DJ154" s="29"/>
      <c r="DK154" s="29"/>
      <c r="DL154" s="29"/>
      <c r="DM154" s="29"/>
      <c r="DN154" s="29"/>
      <c r="DO154" s="29"/>
      <c r="DP154" s="29"/>
      <c r="DQ154" s="29"/>
      <c r="DR154" s="29"/>
      <c r="DS154" s="29"/>
      <c r="DT154" s="29"/>
      <c r="DU154" s="29"/>
      <c r="DV154" s="29"/>
      <c r="DW154" s="29"/>
      <c r="DX154" s="29"/>
      <c r="DY154" s="29"/>
      <c r="DZ154" s="29"/>
      <c r="EA154" s="29"/>
      <c r="EB154" s="29"/>
      <c r="EC154" s="29"/>
      <c r="ED154" s="29"/>
      <c r="EE154" s="29"/>
      <c r="EF154" s="29"/>
      <c r="EG154" s="29"/>
      <c r="EH154" s="29"/>
      <c r="EI154" s="29"/>
      <c r="EJ154" s="29"/>
      <c r="EK154" s="29"/>
      <c r="EL154" s="29"/>
    </row>
    <row r="155" spans="7:142" hidden="1" x14ac:dyDescent="0.2">
      <c r="G155" s="92">
        <v>38</v>
      </c>
      <c r="H155" s="92"/>
      <c r="I155" s="92"/>
      <c r="J155" s="92"/>
      <c r="Q155" s="1"/>
      <c r="R155" s="1"/>
      <c r="S155" s="1"/>
      <c r="T155" s="1"/>
      <c r="U155" s="1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  <c r="BX155" s="29"/>
      <c r="BY155" s="29"/>
      <c r="BZ155" s="29"/>
      <c r="CA155" s="29"/>
      <c r="CB155" s="29"/>
      <c r="CC155" s="29"/>
      <c r="CD155" s="29"/>
      <c r="CE155" s="29"/>
      <c r="CF155" s="29"/>
      <c r="CG155" s="29"/>
      <c r="CH155" s="29"/>
      <c r="CI155" s="29"/>
      <c r="CJ155" s="29"/>
      <c r="CK155" s="29"/>
      <c r="CL155" s="29"/>
      <c r="CM155" s="29"/>
      <c r="CN155" s="29"/>
      <c r="CO155" s="29"/>
      <c r="CP155" s="29"/>
      <c r="CQ155" s="29"/>
      <c r="CR155" s="29"/>
      <c r="CS155" s="29"/>
      <c r="CT155" s="29"/>
      <c r="CU155" s="29"/>
      <c r="CV155" s="29"/>
      <c r="CW155" s="29"/>
      <c r="CX155" s="29"/>
      <c r="CY155" s="29"/>
      <c r="CZ155" s="29"/>
      <c r="DA155" s="29"/>
      <c r="DB155" s="29"/>
      <c r="DC155" s="29"/>
      <c r="DD155" s="29"/>
      <c r="DE155" s="29"/>
      <c r="DF155" s="29"/>
      <c r="DG155" s="29"/>
      <c r="DH155" s="29"/>
      <c r="DI155" s="29"/>
      <c r="DJ155" s="29"/>
      <c r="DK155" s="29"/>
      <c r="DL155" s="29"/>
      <c r="DM155" s="29"/>
      <c r="DN155" s="29"/>
      <c r="DO155" s="29"/>
      <c r="DP155" s="29"/>
      <c r="DQ155" s="29"/>
      <c r="DR155" s="29"/>
      <c r="DS155" s="29"/>
      <c r="DT155" s="29"/>
      <c r="DU155" s="29"/>
      <c r="DV155" s="29"/>
      <c r="DW155" s="29"/>
      <c r="DX155" s="29"/>
      <c r="DY155" s="29"/>
      <c r="DZ155" s="29"/>
      <c r="EA155" s="29"/>
      <c r="EB155" s="29"/>
      <c r="EC155" s="29"/>
      <c r="ED155" s="29"/>
      <c r="EE155" s="29"/>
      <c r="EF155" s="29"/>
      <c r="EG155" s="29"/>
      <c r="EH155" s="29"/>
      <c r="EI155" s="29"/>
      <c r="EJ155" s="29"/>
      <c r="EK155" s="29"/>
      <c r="EL155" s="29"/>
    </row>
    <row r="156" spans="7:142" hidden="1" x14ac:dyDescent="0.2">
      <c r="G156" s="92">
        <v>39</v>
      </c>
      <c r="H156" s="92">
        <v>13</v>
      </c>
      <c r="I156" s="92"/>
      <c r="J156" s="92"/>
      <c r="Q156" s="1"/>
      <c r="R156" s="1"/>
      <c r="S156" s="1"/>
      <c r="T156" s="1"/>
      <c r="U156" s="1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29"/>
      <c r="CI156" s="29"/>
      <c r="CJ156" s="29"/>
      <c r="CK156" s="29"/>
      <c r="CL156" s="29"/>
      <c r="CM156" s="29"/>
      <c r="CN156" s="29"/>
      <c r="CO156" s="29"/>
      <c r="CP156" s="29"/>
      <c r="CQ156" s="29"/>
      <c r="CR156" s="29"/>
      <c r="CS156" s="29"/>
      <c r="CT156" s="29"/>
      <c r="CU156" s="29"/>
      <c r="CV156" s="29"/>
      <c r="CW156" s="29"/>
      <c r="CX156" s="29"/>
      <c r="CY156" s="29"/>
      <c r="CZ156" s="29"/>
      <c r="DA156" s="29"/>
      <c r="DB156" s="29"/>
      <c r="DC156" s="29"/>
      <c r="DD156" s="29"/>
      <c r="DE156" s="29"/>
      <c r="DF156" s="29"/>
      <c r="DG156" s="29"/>
      <c r="DH156" s="29"/>
      <c r="DI156" s="29"/>
      <c r="DJ156" s="29"/>
      <c r="DK156" s="29"/>
      <c r="DL156" s="29"/>
      <c r="DM156" s="29"/>
      <c r="DN156" s="29"/>
      <c r="DO156" s="29"/>
      <c r="DP156" s="29"/>
      <c r="DQ156" s="29"/>
      <c r="DR156" s="29"/>
      <c r="DS156" s="29"/>
      <c r="DT156" s="29"/>
      <c r="DU156" s="29"/>
      <c r="DV156" s="29"/>
      <c r="DW156" s="29"/>
      <c r="DX156" s="29"/>
      <c r="DY156" s="29"/>
      <c r="DZ156" s="29"/>
      <c r="EA156" s="29"/>
      <c r="EB156" s="29"/>
      <c r="EC156" s="29"/>
      <c r="ED156" s="29"/>
      <c r="EE156" s="29"/>
      <c r="EF156" s="29"/>
      <c r="EG156" s="29"/>
      <c r="EH156" s="29"/>
      <c r="EI156" s="29"/>
      <c r="EJ156" s="29"/>
      <c r="EK156" s="29"/>
      <c r="EL156" s="29"/>
    </row>
    <row r="157" spans="7:142" hidden="1" x14ac:dyDescent="0.2">
      <c r="G157" s="92">
        <v>40</v>
      </c>
      <c r="H157" s="92"/>
      <c r="I157" s="92"/>
      <c r="J157" s="92"/>
      <c r="Q157" s="1"/>
      <c r="R157" s="1"/>
      <c r="S157" s="1"/>
      <c r="T157" s="1"/>
      <c r="U157" s="1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29"/>
      <c r="CI157" s="29"/>
      <c r="CJ157" s="29"/>
      <c r="CK157" s="29"/>
      <c r="CL157" s="29"/>
      <c r="CM157" s="29"/>
      <c r="CN157" s="29"/>
      <c r="CO157" s="29"/>
      <c r="CP157" s="29"/>
      <c r="CQ157" s="29"/>
      <c r="CR157" s="29"/>
      <c r="CS157" s="29"/>
      <c r="CT157" s="29"/>
      <c r="CU157" s="29"/>
      <c r="CV157" s="29"/>
      <c r="CW157" s="29"/>
      <c r="CX157" s="29"/>
      <c r="CY157" s="29"/>
      <c r="CZ157" s="29"/>
      <c r="DA157" s="29"/>
      <c r="DB157" s="29"/>
      <c r="DC157" s="29"/>
      <c r="DD157" s="29"/>
      <c r="DE157" s="29"/>
      <c r="DF157" s="29"/>
      <c r="DG157" s="29"/>
      <c r="DH157" s="29"/>
      <c r="DI157" s="29"/>
      <c r="DJ157" s="29"/>
      <c r="DK157" s="29"/>
      <c r="DL157" s="29"/>
      <c r="DM157" s="29"/>
      <c r="DN157" s="29"/>
      <c r="DO157" s="29"/>
      <c r="DP157" s="29"/>
      <c r="DQ157" s="29"/>
      <c r="DR157" s="29"/>
      <c r="DS157" s="29"/>
      <c r="DT157" s="29"/>
      <c r="DU157" s="29"/>
      <c r="DV157" s="29"/>
      <c r="DW157" s="29"/>
      <c r="DX157" s="29"/>
      <c r="DY157" s="29"/>
      <c r="DZ157" s="29"/>
      <c r="EA157" s="29"/>
      <c r="EB157" s="29"/>
      <c r="EC157" s="29"/>
      <c r="ED157" s="29"/>
      <c r="EE157" s="29"/>
      <c r="EF157" s="29"/>
      <c r="EG157" s="29"/>
      <c r="EH157" s="29"/>
      <c r="EI157" s="29"/>
      <c r="EJ157" s="29"/>
      <c r="EK157" s="29"/>
      <c r="EL157" s="29"/>
    </row>
    <row r="158" spans="7:142" hidden="1" x14ac:dyDescent="0.2">
      <c r="G158" s="92">
        <v>41</v>
      </c>
      <c r="H158" s="92"/>
      <c r="I158" s="92"/>
      <c r="J158" s="92"/>
      <c r="Q158" s="1"/>
      <c r="R158" s="1"/>
      <c r="S158" s="1"/>
      <c r="T158" s="1"/>
      <c r="U158" s="1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  <c r="CH158" s="29"/>
      <c r="CI158" s="29"/>
      <c r="CJ158" s="29"/>
      <c r="CK158" s="29"/>
      <c r="CL158" s="29"/>
      <c r="CM158" s="29"/>
      <c r="CN158" s="29"/>
      <c r="CO158" s="29"/>
      <c r="CP158" s="29"/>
      <c r="CQ158" s="29"/>
      <c r="CR158" s="29"/>
      <c r="CS158" s="29"/>
      <c r="CT158" s="29"/>
      <c r="CU158" s="29"/>
      <c r="CV158" s="29"/>
      <c r="CW158" s="29"/>
      <c r="CX158" s="29"/>
      <c r="CY158" s="29"/>
      <c r="CZ158" s="29"/>
      <c r="DA158" s="29"/>
      <c r="DB158" s="29"/>
      <c r="DC158" s="29"/>
      <c r="DD158" s="29"/>
      <c r="DE158" s="29"/>
      <c r="DF158" s="29"/>
      <c r="DG158" s="29"/>
      <c r="DH158" s="29"/>
      <c r="DI158" s="29"/>
      <c r="DJ158" s="29"/>
      <c r="DK158" s="29"/>
      <c r="DL158" s="29"/>
      <c r="DM158" s="29"/>
      <c r="DN158" s="29"/>
      <c r="DO158" s="29"/>
      <c r="DP158" s="29"/>
      <c r="DQ158" s="29"/>
      <c r="DR158" s="29"/>
      <c r="DS158" s="29"/>
      <c r="DT158" s="29"/>
      <c r="DU158" s="29"/>
      <c r="DV158" s="29"/>
      <c r="DW158" s="29"/>
      <c r="DX158" s="29"/>
      <c r="DY158" s="29"/>
      <c r="DZ158" s="29"/>
      <c r="EA158" s="29"/>
      <c r="EB158" s="29"/>
      <c r="EC158" s="29"/>
      <c r="ED158" s="29"/>
      <c r="EE158" s="29"/>
      <c r="EF158" s="29"/>
      <c r="EG158" s="29"/>
      <c r="EH158" s="29"/>
      <c r="EI158" s="29"/>
      <c r="EJ158" s="29"/>
      <c r="EK158" s="29"/>
      <c r="EL158" s="29"/>
    </row>
    <row r="159" spans="7:142" hidden="1" x14ac:dyDescent="0.2">
      <c r="G159" s="92">
        <v>42</v>
      </c>
      <c r="H159" s="92">
        <v>14</v>
      </c>
      <c r="I159" s="92">
        <v>7</v>
      </c>
      <c r="J159" s="92">
        <v>1</v>
      </c>
      <c r="Q159" s="1"/>
      <c r="R159" s="1"/>
      <c r="S159" s="1"/>
      <c r="T159" s="1"/>
      <c r="U159" s="1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  <c r="BT159" s="29"/>
      <c r="BU159" s="29"/>
      <c r="BV159" s="29"/>
      <c r="BW159" s="29"/>
      <c r="BX159" s="29"/>
      <c r="BY159" s="29"/>
      <c r="BZ159" s="29"/>
      <c r="CA159" s="29"/>
      <c r="CB159" s="29"/>
      <c r="CC159" s="29"/>
      <c r="CD159" s="29"/>
      <c r="CE159" s="29"/>
      <c r="CF159" s="29"/>
      <c r="CG159" s="29"/>
      <c r="CH159" s="29"/>
      <c r="CI159" s="29"/>
      <c r="CJ159" s="29"/>
      <c r="CK159" s="29"/>
      <c r="CL159" s="29"/>
      <c r="CM159" s="29"/>
      <c r="CN159" s="29"/>
      <c r="CO159" s="29"/>
      <c r="CP159" s="29"/>
      <c r="CQ159" s="29"/>
      <c r="CR159" s="29"/>
      <c r="CS159" s="29"/>
      <c r="CT159" s="29"/>
      <c r="CU159" s="29"/>
      <c r="CV159" s="29"/>
      <c r="CW159" s="29"/>
      <c r="CX159" s="29"/>
      <c r="CY159" s="29"/>
      <c r="CZ159" s="29"/>
      <c r="DA159" s="29"/>
      <c r="DB159" s="29"/>
      <c r="DC159" s="29"/>
      <c r="DD159" s="29"/>
      <c r="DE159" s="29"/>
      <c r="DF159" s="29"/>
      <c r="DG159" s="29"/>
      <c r="DH159" s="29"/>
      <c r="DI159" s="29"/>
      <c r="DJ159" s="29"/>
      <c r="DK159" s="29"/>
      <c r="DL159" s="29"/>
      <c r="DM159" s="29"/>
      <c r="DN159" s="29"/>
      <c r="DO159" s="29"/>
      <c r="DP159" s="29"/>
      <c r="DQ159" s="29"/>
      <c r="DR159" s="29"/>
      <c r="DS159" s="29"/>
      <c r="DT159" s="29"/>
      <c r="DU159" s="29"/>
      <c r="DV159" s="29"/>
      <c r="DW159" s="29"/>
      <c r="DX159" s="29"/>
      <c r="DY159" s="29"/>
      <c r="DZ159" s="29"/>
      <c r="EA159" s="29"/>
      <c r="EB159" s="29"/>
      <c r="EC159" s="29"/>
      <c r="ED159" s="29"/>
      <c r="EE159" s="29"/>
      <c r="EF159" s="29"/>
      <c r="EG159" s="29"/>
      <c r="EH159" s="29"/>
      <c r="EI159" s="29"/>
      <c r="EJ159" s="29"/>
      <c r="EK159" s="29"/>
      <c r="EL159" s="29"/>
    </row>
    <row r="160" spans="7:142" hidden="1" x14ac:dyDescent="0.2">
      <c r="G160" s="92">
        <v>43</v>
      </c>
      <c r="H160" s="92"/>
      <c r="I160" s="92"/>
      <c r="J160" s="92"/>
      <c r="Q160" s="1"/>
      <c r="R160" s="1"/>
      <c r="S160" s="1"/>
      <c r="T160" s="1"/>
      <c r="U160" s="1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  <c r="CH160" s="29"/>
      <c r="CI160" s="29"/>
      <c r="CJ160" s="29"/>
      <c r="CK160" s="29"/>
      <c r="CL160" s="29"/>
      <c r="CM160" s="29"/>
      <c r="CN160" s="29"/>
      <c r="CO160" s="29"/>
      <c r="CP160" s="29"/>
      <c r="CQ160" s="29"/>
      <c r="CR160" s="29"/>
      <c r="CS160" s="29"/>
      <c r="CT160" s="29"/>
      <c r="CU160" s="29"/>
      <c r="CV160" s="29"/>
      <c r="CW160" s="29"/>
      <c r="CX160" s="29"/>
      <c r="CY160" s="29"/>
      <c r="CZ160" s="29"/>
      <c r="DA160" s="29"/>
      <c r="DB160" s="29"/>
      <c r="DC160" s="29"/>
      <c r="DD160" s="29"/>
      <c r="DE160" s="29"/>
      <c r="DF160" s="29"/>
      <c r="DG160" s="29"/>
      <c r="DH160" s="29"/>
      <c r="DI160" s="29"/>
      <c r="DJ160" s="29"/>
      <c r="DK160" s="29"/>
      <c r="DL160" s="29"/>
      <c r="DM160" s="29"/>
      <c r="DN160" s="29"/>
      <c r="DO160" s="29"/>
      <c r="DP160" s="29"/>
      <c r="DQ160" s="29"/>
      <c r="DR160" s="29"/>
      <c r="DS160" s="29"/>
      <c r="DT160" s="29"/>
      <c r="DU160" s="29"/>
      <c r="DV160" s="29"/>
      <c r="DW160" s="29"/>
      <c r="DX160" s="29"/>
      <c r="DY160" s="29"/>
      <c r="DZ160" s="29"/>
      <c r="EA160" s="29"/>
      <c r="EB160" s="29"/>
      <c r="EC160" s="29"/>
      <c r="ED160" s="29"/>
      <c r="EE160" s="29"/>
      <c r="EF160" s="29"/>
      <c r="EG160" s="29"/>
      <c r="EH160" s="29"/>
      <c r="EI160" s="29"/>
      <c r="EJ160" s="29"/>
      <c r="EK160" s="29"/>
      <c r="EL160" s="29"/>
    </row>
    <row r="161" spans="7:142" hidden="1" x14ac:dyDescent="0.2">
      <c r="G161" s="92">
        <v>44</v>
      </c>
      <c r="H161" s="92"/>
      <c r="I161" s="92"/>
      <c r="J161" s="92"/>
      <c r="Q161" s="1"/>
      <c r="R161" s="1"/>
      <c r="S161" s="1"/>
      <c r="T161" s="1"/>
      <c r="U161" s="1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29"/>
      <c r="CI161" s="29"/>
      <c r="CJ161" s="29"/>
      <c r="CK161" s="29"/>
      <c r="CL161" s="29"/>
      <c r="CM161" s="29"/>
      <c r="CN161" s="29"/>
      <c r="CO161" s="29"/>
      <c r="CP161" s="29"/>
      <c r="CQ161" s="29"/>
      <c r="CR161" s="29"/>
      <c r="CS161" s="29"/>
      <c r="CT161" s="29"/>
      <c r="CU161" s="29"/>
      <c r="CV161" s="29"/>
      <c r="CW161" s="29"/>
      <c r="CX161" s="29"/>
      <c r="CY161" s="29"/>
      <c r="CZ161" s="29"/>
      <c r="DA161" s="29"/>
      <c r="DB161" s="29"/>
      <c r="DC161" s="29"/>
      <c r="DD161" s="29"/>
      <c r="DE161" s="29"/>
      <c r="DF161" s="29"/>
      <c r="DG161" s="29"/>
      <c r="DH161" s="29"/>
      <c r="DI161" s="29"/>
      <c r="DJ161" s="29"/>
      <c r="DK161" s="29"/>
      <c r="DL161" s="29"/>
      <c r="DM161" s="29"/>
      <c r="DN161" s="29"/>
      <c r="DO161" s="29"/>
      <c r="DP161" s="29"/>
      <c r="DQ161" s="29"/>
      <c r="DR161" s="29"/>
      <c r="DS161" s="29"/>
      <c r="DT161" s="29"/>
      <c r="DU161" s="29"/>
      <c r="DV161" s="29"/>
      <c r="DW161" s="29"/>
      <c r="DX161" s="29"/>
      <c r="DY161" s="29"/>
      <c r="DZ161" s="29"/>
      <c r="EA161" s="29"/>
      <c r="EB161" s="29"/>
      <c r="EC161" s="29"/>
      <c r="ED161" s="29"/>
      <c r="EE161" s="29"/>
      <c r="EF161" s="29"/>
      <c r="EG161" s="29"/>
      <c r="EH161" s="29"/>
      <c r="EI161" s="29"/>
      <c r="EJ161" s="29"/>
      <c r="EK161" s="29"/>
      <c r="EL161" s="29"/>
    </row>
    <row r="162" spans="7:142" hidden="1" x14ac:dyDescent="0.2">
      <c r="G162" s="92">
        <v>45</v>
      </c>
      <c r="H162" s="92">
        <v>15</v>
      </c>
      <c r="I162" s="92"/>
      <c r="J162" s="92"/>
      <c r="Q162" s="1"/>
      <c r="R162" s="1"/>
      <c r="S162" s="1"/>
      <c r="T162" s="1"/>
      <c r="U162" s="1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29"/>
      <c r="BT162" s="29"/>
      <c r="BU162" s="29"/>
      <c r="BV162" s="29"/>
      <c r="BW162" s="29"/>
      <c r="BX162" s="29"/>
      <c r="BY162" s="29"/>
      <c r="BZ162" s="29"/>
      <c r="CA162" s="29"/>
      <c r="CB162" s="29"/>
      <c r="CC162" s="29"/>
      <c r="CD162" s="29"/>
      <c r="CE162" s="29"/>
      <c r="CF162" s="29"/>
      <c r="CG162" s="29"/>
      <c r="CH162" s="29"/>
      <c r="CI162" s="29"/>
      <c r="CJ162" s="29"/>
      <c r="CK162" s="29"/>
      <c r="CL162" s="29"/>
      <c r="CM162" s="29"/>
      <c r="CN162" s="29"/>
      <c r="CO162" s="29"/>
      <c r="CP162" s="29"/>
      <c r="CQ162" s="29"/>
      <c r="CR162" s="29"/>
      <c r="CS162" s="29"/>
      <c r="CT162" s="29"/>
      <c r="CU162" s="29"/>
      <c r="CV162" s="29"/>
      <c r="CW162" s="29"/>
      <c r="CX162" s="29"/>
      <c r="CY162" s="29"/>
      <c r="CZ162" s="29"/>
      <c r="DA162" s="29"/>
      <c r="DB162" s="29"/>
      <c r="DC162" s="29"/>
      <c r="DD162" s="29"/>
      <c r="DE162" s="29"/>
      <c r="DF162" s="29"/>
      <c r="DG162" s="29"/>
      <c r="DH162" s="29"/>
      <c r="DI162" s="29"/>
      <c r="DJ162" s="29"/>
      <c r="DK162" s="29"/>
      <c r="DL162" s="29"/>
      <c r="DM162" s="29"/>
      <c r="DN162" s="29"/>
      <c r="DO162" s="29"/>
      <c r="DP162" s="29"/>
      <c r="DQ162" s="29"/>
      <c r="DR162" s="29"/>
      <c r="DS162" s="29"/>
      <c r="DT162" s="29"/>
      <c r="DU162" s="29"/>
      <c r="DV162" s="29"/>
      <c r="DW162" s="29"/>
      <c r="DX162" s="29"/>
      <c r="DY162" s="29"/>
      <c r="DZ162" s="29"/>
      <c r="EA162" s="29"/>
      <c r="EB162" s="29"/>
      <c r="EC162" s="29"/>
      <c r="ED162" s="29"/>
      <c r="EE162" s="29"/>
      <c r="EF162" s="29"/>
      <c r="EG162" s="29"/>
      <c r="EH162" s="29"/>
      <c r="EI162" s="29"/>
      <c r="EJ162" s="29"/>
      <c r="EK162" s="29"/>
      <c r="EL162" s="29"/>
    </row>
    <row r="163" spans="7:142" hidden="1" x14ac:dyDescent="0.2">
      <c r="G163" s="92">
        <v>46</v>
      </c>
      <c r="H163" s="92"/>
      <c r="I163" s="92"/>
      <c r="J163" s="92"/>
      <c r="Q163" s="1"/>
      <c r="R163" s="1"/>
      <c r="S163" s="1"/>
      <c r="T163" s="1"/>
      <c r="U163" s="1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29"/>
      <c r="BT163" s="29"/>
      <c r="BU163" s="29"/>
      <c r="BV163" s="29"/>
      <c r="BW163" s="29"/>
      <c r="BX163" s="29"/>
      <c r="BY163" s="29"/>
      <c r="BZ163" s="29"/>
      <c r="CA163" s="29"/>
      <c r="CB163" s="29"/>
      <c r="CC163" s="29"/>
      <c r="CD163" s="29"/>
      <c r="CE163" s="29"/>
      <c r="CF163" s="29"/>
      <c r="CG163" s="29"/>
      <c r="CH163" s="29"/>
      <c r="CI163" s="29"/>
      <c r="CJ163" s="29"/>
      <c r="CK163" s="29"/>
      <c r="CL163" s="29"/>
      <c r="CM163" s="29"/>
      <c r="CN163" s="29"/>
      <c r="CO163" s="29"/>
      <c r="CP163" s="29"/>
      <c r="CQ163" s="29"/>
      <c r="CR163" s="29"/>
      <c r="CS163" s="29"/>
      <c r="CT163" s="29"/>
      <c r="CU163" s="29"/>
      <c r="CV163" s="29"/>
      <c r="CW163" s="29"/>
      <c r="CX163" s="29"/>
      <c r="CY163" s="29"/>
      <c r="CZ163" s="29"/>
      <c r="DA163" s="29"/>
      <c r="DB163" s="29"/>
      <c r="DC163" s="29"/>
      <c r="DD163" s="29"/>
      <c r="DE163" s="29"/>
      <c r="DF163" s="29"/>
      <c r="DG163" s="29"/>
      <c r="DH163" s="29"/>
      <c r="DI163" s="29"/>
      <c r="DJ163" s="29"/>
      <c r="DK163" s="29"/>
      <c r="DL163" s="29"/>
      <c r="DM163" s="29"/>
      <c r="DN163" s="29"/>
      <c r="DO163" s="29"/>
      <c r="DP163" s="29"/>
      <c r="DQ163" s="29"/>
      <c r="DR163" s="29"/>
      <c r="DS163" s="29"/>
      <c r="DT163" s="29"/>
      <c r="DU163" s="29"/>
      <c r="DV163" s="29"/>
      <c r="DW163" s="29"/>
      <c r="DX163" s="29"/>
      <c r="DY163" s="29"/>
      <c r="DZ163" s="29"/>
      <c r="EA163" s="29"/>
      <c r="EB163" s="29"/>
      <c r="EC163" s="29"/>
      <c r="ED163" s="29"/>
      <c r="EE163" s="29"/>
      <c r="EF163" s="29"/>
      <c r="EG163" s="29"/>
      <c r="EH163" s="29"/>
      <c r="EI163" s="29"/>
      <c r="EJ163" s="29"/>
      <c r="EK163" s="29"/>
      <c r="EL163" s="29"/>
    </row>
    <row r="164" spans="7:142" hidden="1" x14ac:dyDescent="0.2">
      <c r="G164" s="92">
        <v>47</v>
      </c>
      <c r="H164" s="92"/>
      <c r="I164" s="92"/>
      <c r="J164" s="92"/>
      <c r="Q164" s="1"/>
      <c r="R164" s="1"/>
      <c r="S164" s="1"/>
      <c r="T164" s="1"/>
      <c r="U164" s="1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9"/>
      <c r="BQ164" s="29"/>
      <c r="BR164" s="29"/>
      <c r="BS164" s="29"/>
      <c r="BT164" s="29"/>
      <c r="BU164" s="29"/>
      <c r="BV164" s="29"/>
      <c r="BW164" s="29"/>
      <c r="BX164" s="29"/>
      <c r="BY164" s="29"/>
      <c r="BZ164" s="29"/>
      <c r="CA164" s="29"/>
      <c r="CB164" s="29"/>
      <c r="CC164" s="29"/>
      <c r="CD164" s="29"/>
      <c r="CE164" s="29"/>
      <c r="CF164" s="29"/>
      <c r="CG164" s="29"/>
      <c r="CH164" s="29"/>
      <c r="CI164" s="29"/>
      <c r="CJ164" s="29"/>
      <c r="CK164" s="29"/>
      <c r="CL164" s="29"/>
      <c r="CM164" s="29"/>
      <c r="CN164" s="29"/>
      <c r="CO164" s="29"/>
      <c r="CP164" s="29"/>
      <c r="CQ164" s="29"/>
      <c r="CR164" s="29"/>
      <c r="CS164" s="29"/>
      <c r="CT164" s="29"/>
      <c r="CU164" s="29"/>
      <c r="CV164" s="29"/>
      <c r="CW164" s="29"/>
      <c r="CX164" s="29"/>
      <c r="CY164" s="29"/>
      <c r="CZ164" s="29"/>
      <c r="DA164" s="29"/>
      <c r="DB164" s="29"/>
      <c r="DC164" s="29"/>
      <c r="DD164" s="29"/>
      <c r="DE164" s="29"/>
      <c r="DF164" s="29"/>
      <c r="DG164" s="29"/>
      <c r="DH164" s="29"/>
      <c r="DI164" s="29"/>
      <c r="DJ164" s="29"/>
      <c r="DK164" s="29"/>
      <c r="DL164" s="29"/>
      <c r="DM164" s="29"/>
      <c r="DN164" s="29"/>
      <c r="DO164" s="29"/>
      <c r="DP164" s="29"/>
      <c r="DQ164" s="29"/>
      <c r="DR164" s="29"/>
      <c r="DS164" s="29"/>
      <c r="DT164" s="29"/>
      <c r="DU164" s="29"/>
      <c r="DV164" s="29"/>
      <c r="DW164" s="29"/>
      <c r="DX164" s="29"/>
      <c r="DY164" s="29"/>
      <c r="DZ164" s="29"/>
      <c r="EA164" s="29"/>
      <c r="EB164" s="29"/>
      <c r="EC164" s="29"/>
      <c r="ED164" s="29"/>
      <c r="EE164" s="29"/>
      <c r="EF164" s="29"/>
      <c r="EG164" s="29"/>
      <c r="EH164" s="29"/>
      <c r="EI164" s="29"/>
      <c r="EJ164" s="29"/>
      <c r="EK164" s="29"/>
      <c r="EL164" s="29"/>
    </row>
    <row r="165" spans="7:142" hidden="1" x14ac:dyDescent="0.2">
      <c r="G165" s="92">
        <v>48</v>
      </c>
      <c r="H165" s="92">
        <v>16</v>
      </c>
      <c r="I165" s="92">
        <v>8</v>
      </c>
      <c r="J165" s="92">
        <v>2</v>
      </c>
      <c r="Q165" s="1"/>
      <c r="R165" s="1"/>
      <c r="S165" s="1"/>
      <c r="T165" s="1"/>
      <c r="U165" s="1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  <c r="BT165" s="29"/>
      <c r="BU165" s="29"/>
      <c r="BV165" s="29"/>
      <c r="BW165" s="29"/>
      <c r="BX165" s="29"/>
      <c r="BY165" s="29"/>
      <c r="BZ165" s="29"/>
      <c r="CA165" s="29"/>
      <c r="CB165" s="29"/>
      <c r="CC165" s="29"/>
      <c r="CD165" s="29"/>
      <c r="CE165" s="29"/>
      <c r="CF165" s="29"/>
      <c r="CG165" s="29"/>
      <c r="CH165" s="29"/>
      <c r="CI165" s="29"/>
      <c r="CJ165" s="29"/>
      <c r="CK165" s="29"/>
      <c r="CL165" s="29"/>
      <c r="CM165" s="29"/>
      <c r="CN165" s="29"/>
      <c r="CO165" s="29"/>
      <c r="CP165" s="29"/>
      <c r="CQ165" s="29"/>
      <c r="CR165" s="29"/>
      <c r="CS165" s="29"/>
      <c r="CT165" s="29"/>
      <c r="CU165" s="29"/>
      <c r="CV165" s="29"/>
      <c r="CW165" s="29"/>
      <c r="CX165" s="29"/>
      <c r="CY165" s="29"/>
      <c r="CZ165" s="29"/>
      <c r="DA165" s="29"/>
      <c r="DB165" s="29"/>
      <c r="DC165" s="29"/>
      <c r="DD165" s="29"/>
      <c r="DE165" s="29"/>
      <c r="DF165" s="29"/>
      <c r="DG165" s="29"/>
      <c r="DH165" s="29"/>
      <c r="DI165" s="29"/>
      <c r="DJ165" s="29"/>
      <c r="DK165" s="29"/>
      <c r="DL165" s="29"/>
      <c r="DM165" s="29"/>
      <c r="DN165" s="29"/>
      <c r="DO165" s="29"/>
      <c r="DP165" s="29"/>
      <c r="DQ165" s="29"/>
      <c r="DR165" s="29"/>
      <c r="DS165" s="29"/>
      <c r="DT165" s="29"/>
      <c r="DU165" s="29"/>
      <c r="DV165" s="29"/>
      <c r="DW165" s="29"/>
      <c r="DX165" s="29"/>
      <c r="DY165" s="29"/>
      <c r="DZ165" s="29"/>
      <c r="EA165" s="29"/>
      <c r="EB165" s="29"/>
      <c r="EC165" s="29"/>
      <c r="ED165" s="29"/>
      <c r="EE165" s="29"/>
      <c r="EF165" s="29"/>
      <c r="EG165" s="29"/>
      <c r="EH165" s="29"/>
      <c r="EI165" s="29"/>
      <c r="EJ165" s="29"/>
      <c r="EK165" s="29"/>
      <c r="EL165" s="29"/>
    </row>
    <row r="166" spans="7:142" hidden="1" x14ac:dyDescent="0.2">
      <c r="G166" s="92">
        <v>49</v>
      </c>
      <c r="H166" s="92"/>
      <c r="I166" s="92"/>
      <c r="J166" s="92"/>
      <c r="Q166" s="1"/>
      <c r="R166" s="1"/>
      <c r="S166" s="1"/>
      <c r="T166" s="1"/>
      <c r="U166" s="1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29"/>
      <c r="BT166" s="29"/>
      <c r="BU166" s="29"/>
      <c r="BV166" s="29"/>
      <c r="BW166" s="29"/>
      <c r="BX166" s="29"/>
      <c r="BY166" s="29"/>
      <c r="BZ166" s="29"/>
      <c r="CA166" s="29"/>
      <c r="CB166" s="29"/>
      <c r="CC166" s="29"/>
      <c r="CD166" s="29"/>
      <c r="CE166" s="29"/>
      <c r="CF166" s="29"/>
      <c r="CG166" s="29"/>
      <c r="CH166" s="29"/>
      <c r="CI166" s="29"/>
      <c r="CJ166" s="29"/>
      <c r="CK166" s="29"/>
      <c r="CL166" s="29"/>
      <c r="CM166" s="29"/>
      <c r="CN166" s="29"/>
      <c r="CO166" s="29"/>
      <c r="CP166" s="29"/>
      <c r="CQ166" s="29"/>
      <c r="CR166" s="29"/>
      <c r="CS166" s="29"/>
      <c r="CT166" s="29"/>
      <c r="CU166" s="29"/>
      <c r="CV166" s="29"/>
      <c r="CW166" s="29"/>
      <c r="CX166" s="29"/>
      <c r="CY166" s="29"/>
      <c r="CZ166" s="29"/>
      <c r="DA166" s="29"/>
      <c r="DB166" s="29"/>
      <c r="DC166" s="29"/>
      <c r="DD166" s="29"/>
      <c r="DE166" s="29"/>
      <c r="DF166" s="29"/>
      <c r="DG166" s="29"/>
      <c r="DH166" s="29"/>
      <c r="DI166" s="29"/>
      <c r="DJ166" s="29"/>
      <c r="DK166" s="29"/>
      <c r="DL166" s="29"/>
      <c r="DM166" s="29"/>
      <c r="DN166" s="29"/>
      <c r="DO166" s="29"/>
      <c r="DP166" s="29"/>
      <c r="DQ166" s="29"/>
      <c r="DR166" s="29"/>
      <c r="DS166" s="29"/>
      <c r="DT166" s="29"/>
      <c r="DU166" s="29"/>
      <c r="DV166" s="29"/>
      <c r="DW166" s="29"/>
      <c r="DX166" s="29"/>
      <c r="DY166" s="29"/>
      <c r="DZ166" s="29"/>
      <c r="EA166" s="29"/>
      <c r="EB166" s="29"/>
      <c r="EC166" s="29"/>
      <c r="ED166" s="29"/>
      <c r="EE166" s="29"/>
      <c r="EF166" s="29"/>
      <c r="EG166" s="29"/>
      <c r="EH166" s="29"/>
      <c r="EI166" s="29"/>
      <c r="EJ166" s="29"/>
      <c r="EK166" s="29"/>
      <c r="EL166" s="29"/>
    </row>
    <row r="167" spans="7:142" hidden="1" x14ac:dyDescent="0.2">
      <c r="G167" s="92">
        <v>50</v>
      </c>
      <c r="H167" s="92"/>
      <c r="I167" s="92"/>
      <c r="J167" s="92"/>
      <c r="Q167" s="1"/>
      <c r="R167" s="1"/>
      <c r="S167" s="1"/>
      <c r="T167" s="1"/>
      <c r="U167" s="1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29"/>
      <c r="CI167" s="29"/>
      <c r="CJ167" s="29"/>
      <c r="CK167" s="29"/>
      <c r="CL167" s="29"/>
      <c r="CM167" s="29"/>
      <c r="CN167" s="29"/>
      <c r="CO167" s="29"/>
      <c r="CP167" s="29"/>
      <c r="CQ167" s="29"/>
      <c r="CR167" s="29"/>
      <c r="CS167" s="29"/>
      <c r="CT167" s="29"/>
      <c r="CU167" s="29"/>
      <c r="CV167" s="29"/>
      <c r="CW167" s="29"/>
      <c r="CX167" s="29"/>
      <c r="CY167" s="29"/>
      <c r="CZ167" s="29"/>
      <c r="DA167" s="29"/>
      <c r="DB167" s="29"/>
      <c r="DC167" s="29"/>
      <c r="DD167" s="29"/>
      <c r="DE167" s="29"/>
      <c r="DF167" s="29"/>
      <c r="DG167" s="29"/>
      <c r="DH167" s="29"/>
      <c r="DI167" s="29"/>
      <c r="DJ167" s="29"/>
      <c r="DK167" s="29"/>
      <c r="DL167" s="29"/>
      <c r="DM167" s="29"/>
      <c r="DN167" s="29"/>
      <c r="DO167" s="29"/>
      <c r="DP167" s="29"/>
      <c r="DQ167" s="29"/>
      <c r="DR167" s="29"/>
      <c r="DS167" s="29"/>
      <c r="DT167" s="29"/>
      <c r="DU167" s="29"/>
      <c r="DV167" s="29"/>
      <c r="DW167" s="29"/>
      <c r="DX167" s="29"/>
      <c r="DY167" s="29"/>
      <c r="DZ167" s="29"/>
      <c r="EA167" s="29"/>
      <c r="EB167" s="29"/>
      <c r="EC167" s="29"/>
      <c r="ED167" s="29"/>
      <c r="EE167" s="29"/>
      <c r="EF167" s="29"/>
      <c r="EG167" s="29"/>
      <c r="EH167" s="29"/>
      <c r="EI167" s="29"/>
      <c r="EJ167" s="29"/>
      <c r="EK167" s="29"/>
      <c r="EL167" s="29"/>
    </row>
    <row r="168" spans="7:142" hidden="1" x14ac:dyDescent="0.2">
      <c r="G168" s="92">
        <v>51</v>
      </c>
      <c r="H168" s="92">
        <v>17</v>
      </c>
      <c r="I168" s="92"/>
      <c r="J168" s="92"/>
      <c r="Q168" s="1"/>
      <c r="R168" s="1"/>
      <c r="S168" s="1"/>
      <c r="T168" s="1"/>
      <c r="U168" s="1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29"/>
      <c r="BT168" s="29"/>
      <c r="BU168" s="29"/>
      <c r="BV168" s="29"/>
      <c r="BW168" s="29"/>
      <c r="BX168" s="29"/>
      <c r="BY168" s="29"/>
      <c r="BZ168" s="29"/>
      <c r="CA168" s="29"/>
      <c r="CB168" s="29"/>
      <c r="CC168" s="29"/>
      <c r="CD168" s="29"/>
      <c r="CE168" s="29"/>
      <c r="CF168" s="29"/>
      <c r="CG168" s="29"/>
      <c r="CH168" s="29"/>
      <c r="CI168" s="29"/>
      <c r="CJ168" s="29"/>
      <c r="CK168" s="29"/>
      <c r="CL168" s="29"/>
      <c r="CM168" s="29"/>
      <c r="CN168" s="29"/>
      <c r="CO168" s="29"/>
      <c r="CP168" s="29"/>
      <c r="CQ168" s="29"/>
      <c r="CR168" s="29"/>
      <c r="CS168" s="29"/>
      <c r="CT168" s="29"/>
      <c r="CU168" s="29"/>
      <c r="CV168" s="29"/>
      <c r="CW168" s="29"/>
      <c r="CX168" s="29"/>
      <c r="CY168" s="29"/>
      <c r="CZ168" s="29"/>
      <c r="DA168" s="29"/>
      <c r="DB168" s="29"/>
      <c r="DC168" s="29"/>
      <c r="DD168" s="29"/>
      <c r="DE168" s="29"/>
      <c r="DF168" s="29"/>
      <c r="DG168" s="29"/>
      <c r="DH168" s="29"/>
      <c r="DI168" s="29"/>
      <c r="DJ168" s="29"/>
      <c r="DK168" s="29"/>
      <c r="DL168" s="29"/>
      <c r="DM168" s="29"/>
      <c r="DN168" s="29"/>
      <c r="DO168" s="29"/>
      <c r="DP168" s="29"/>
      <c r="DQ168" s="29"/>
      <c r="DR168" s="29"/>
      <c r="DS168" s="29"/>
      <c r="DT168" s="29"/>
      <c r="DU168" s="29"/>
      <c r="DV168" s="29"/>
      <c r="DW168" s="29"/>
      <c r="DX168" s="29"/>
      <c r="DY168" s="29"/>
      <c r="DZ168" s="29"/>
      <c r="EA168" s="29"/>
      <c r="EB168" s="29"/>
      <c r="EC168" s="29"/>
      <c r="ED168" s="29"/>
      <c r="EE168" s="29"/>
      <c r="EF168" s="29"/>
      <c r="EG168" s="29"/>
      <c r="EH168" s="29"/>
      <c r="EI168" s="29"/>
      <c r="EJ168" s="29"/>
      <c r="EK168" s="29"/>
      <c r="EL168" s="29"/>
    </row>
    <row r="169" spans="7:142" hidden="1" x14ac:dyDescent="0.2">
      <c r="G169" s="92">
        <v>52</v>
      </c>
      <c r="H169" s="92"/>
      <c r="I169" s="92"/>
      <c r="J169" s="92"/>
      <c r="Q169" s="1"/>
      <c r="R169" s="1"/>
      <c r="S169" s="1"/>
      <c r="T169" s="1"/>
      <c r="U169" s="1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29"/>
      <c r="BS169" s="29"/>
      <c r="BT169" s="29"/>
      <c r="BU169" s="29"/>
      <c r="BV169" s="29"/>
      <c r="BW169" s="29"/>
      <c r="BX169" s="29"/>
      <c r="BY169" s="29"/>
      <c r="BZ169" s="29"/>
      <c r="CA169" s="29"/>
      <c r="CB169" s="29"/>
      <c r="CC169" s="29"/>
      <c r="CD169" s="29"/>
      <c r="CE169" s="29"/>
      <c r="CF169" s="29"/>
      <c r="CG169" s="29"/>
      <c r="CH169" s="29"/>
      <c r="CI169" s="29"/>
      <c r="CJ169" s="29"/>
      <c r="CK169" s="29"/>
      <c r="CL169" s="29"/>
      <c r="CM169" s="29"/>
      <c r="CN169" s="29"/>
      <c r="CO169" s="29"/>
      <c r="CP169" s="29"/>
      <c r="CQ169" s="29"/>
      <c r="CR169" s="29"/>
      <c r="CS169" s="29"/>
      <c r="CT169" s="29"/>
      <c r="CU169" s="29"/>
      <c r="CV169" s="29"/>
      <c r="CW169" s="29"/>
      <c r="CX169" s="29"/>
      <c r="CY169" s="29"/>
      <c r="CZ169" s="29"/>
      <c r="DA169" s="29"/>
      <c r="DB169" s="29"/>
      <c r="DC169" s="29"/>
      <c r="DD169" s="29"/>
      <c r="DE169" s="29"/>
      <c r="DF169" s="29"/>
      <c r="DG169" s="29"/>
      <c r="DH169" s="29"/>
      <c r="DI169" s="29"/>
      <c r="DJ169" s="29"/>
      <c r="DK169" s="29"/>
      <c r="DL169" s="29"/>
      <c r="DM169" s="29"/>
      <c r="DN169" s="29"/>
      <c r="DO169" s="29"/>
      <c r="DP169" s="29"/>
      <c r="DQ169" s="29"/>
      <c r="DR169" s="29"/>
      <c r="DS169" s="29"/>
      <c r="DT169" s="29"/>
      <c r="DU169" s="29"/>
      <c r="DV169" s="29"/>
      <c r="DW169" s="29"/>
      <c r="DX169" s="29"/>
      <c r="DY169" s="29"/>
      <c r="DZ169" s="29"/>
      <c r="EA169" s="29"/>
      <c r="EB169" s="29"/>
      <c r="EC169" s="29"/>
      <c r="ED169" s="29"/>
      <c r="EE169" s="29"/>
      <c r="EF169" s="29"/>
      <c r="EG169" s="29"/>
      <c r="EH169" s="29"/>
      <c r="EI169" s="29"/>
      <c r="EJ169" s="29"/>
      <c r="EK169" s="29"/>
      <c r="EL169" s="29"/>
    </row>
    <row r="170" spans="7:142" hidden="1" x14ac:dyDescent="0.2">
      <c r="G170" s="92">
        <v>53</v>
      </c>
      <c r="H170" s="92"/>
      <c r="I170" s="92"/>
      <c r="J170" s="92"/>
      <c r="Q170" s="1"/>
      <c r="R170" s="1"/>
      <c r="S170" s="1"/>
      <c r="T170" s="1"/>
      <c r="U170" s="1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29"/>
      <c r="BT170" s="29"/>
      <c r="BU170" s="29"/>
      <c r="BV170" s="29"/>
      <c r="BW170" s="29"/>
      <c r="BX170" s="29"/>
      <c r="BY170" s="29"/>
      <c r="BZ170" s="29"/>
      <c r="CA170" s="29"/>
      <c r="CB170" s="29"/>
      <c r="CC170" s="29"/>
      <c r="CD170" s="29"/>
      <c r="CE170" s="29"/>
      <c r="CF170" s="29"/>
      <c r="CG170" s="29"/>
      <c r="CH170" s="29"/>
      <c r="CI170" s="29"/>
      <c r="CJ170" s="29"/>
      <c r="CK170" s="29"/>
      <c r="CL170" s="29"/>
      <c r="CM170" s="29"/>
      <c r="CN170" s="29"/>
      <c r="CO170" s="29"/>
      <c r="CP170" s="29"/>
      <c r="CQ170" s="29"/>
      <c r="CR170" s="29"/>
      <c r="CS170" s="29"/>
      <c r="CT170" s="29"/>
      <c r="CU170" s="29"/>
      <c r="CV170" s="29"/>
      <c r="CW170" s="29"/>
      <c r="CX170" s="29"/>
      <c r="CY170" s="29"/>
      <c r="CZ170" s="29"/>
      <c r="DA170" s="29"/>
      <c r="DB170" s="29"/>
      <c r="DC170" s="29"/>
      <c r="DD170" s="29"/>
      <c r="DE170" s="29"/>
      <c r="DF170" s="29"/>
      <c r="DG170" s="29"/>
      <c r="DH170" s="29"/>
      <c r="DI170" s="29"/>
      <c r="DJ170" s="29"/>
      <c r="DK170" s="29"/>
      <c r="DL170" s="29"/>
      <c r="DM170" s="29"/>
      <c r="DN170" s="29"/>
      <c r="DO170" s="29"/>
      <c r="DP170" s="29"/>
      <c r="DQ170" s="29"/>
      <c r="DR170" s="29"/>
      <c r="DS170" s="29"/>
      <c r="DT170" s="29"/>
      <c r="DU170" s="29"/>
      <c r="DV170" s="29"/>
      <c r="DW170" s="29"/>
      <c r="DX170" s="29"/>
      <c r="DY170" s="29"/>
      <c r="DZ170" s="29"/>
      <c r="EA170" s="29"/>
      <c r="EB170" s="29"/>
      <c r="EC170" s="29"/>
      <c r="ED170" s="29"/>
      <c r="EE170" s="29"/>
      <c r="EF170" s="29"/>
      <c r="EG170" s="29"/>
      <c r="EH170" s="29"/>
      <c r="EI170" s="29"/>
      <c r="EJ170" s="29"/>
      <c r="EK170" s="29"/>
      <c r="EL170" s="29"/>
    </row>
    <row r="171" spans="7:142" hidden="1" x14ac:dyDescent="0.2">
      <c r="G171" s="92">
        <v>54</v>
      </c>
      <c r="H171" s="92">
        <v>18</v>
      </c>
      <c r="I171" s="92">
        <v>9</v>
      </c>
      <c r="J171" s="92">
        <v>3</v>
      </c>
      <c r="Q171" s="1"/>
      <c r="R171" s="1"/>
      <c r="S171" s="1"/>
      <c r="T171" s="1"/>
      <c r="U171" s="1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  <c r="BT171" s="29"/>
      <c r="BU171" s="29"/>
      <c r="BV171" s="29"/>
      <c r="BW171" s="29"/>
      <c r="BX171" s="29"/>
      <c r="BY171" s="29"/>
      <c r="BZ171" s="29"/>
      <c r="CA171" s="29"/>
      <c r="CB171" s="29"/>
      <c r="CC171" s="29"/>
      <c r="CD171" s="29"/>
      <c r="CE171" s="29"/>
      <c r="CF171" s="29"/>
      <c r="CG171" s="29"/>
      <c r="CH171" s="29"/>
      <c r="CI171" s="29"/>
      <c r="CJ171" s="29"/>
      <c r="CK171" s="29"/>
      <c r="CL171" s="29"/>
      <c r="CM171" s="29"/>
      <c r="CN171" s="29"/>
      <c r="CO171" s="29"/>
      <c r="CP171" s="29"/>
      <c r="CQ171" s="29"/>
      <c r="CR171" s="29"/>
      <c r="CS171" s="29"/>
      <c r="CT171" s="29"/>
      <c r="CU171" s="29"/>
      <c r="CV171" s="29"/>
      <c r="CW171" s="29"/>
      <c r="CX171" s="29"/>
      <c r="CY171" s="29"/>
      <c r="CZ171" s="29"/>
      <c r="DA171" s="29"/>
      <c r="DB171" s="29"/>
      <c r="DC171" s="29"/>
      <c r="DD171" s="29"/>
      <c r="DE171" s="29"/>
      <c r="DF171" s="29"/>
      <c r="DG171" s="29"/>
      <c r="DH171" s="29"/>
      <c r="DI171" s="29"/>
      <c r="DJ171" s="29"/>
      <c r="DK171" s="29"/>
      <c r="DL171" s="29"/>
      <c r="DM171" s="29"/>
      <c r="DN171" s="29"/>
      <c r="DO171" s="29"/>
      <c r="DP171" s="29"/>
      <c r="DQ171" s="29"/>
      <c r="DR171" s="29"/>
      <c r="DS171" s="29"/>
      <c r="DT171" s="29"/>
      <c r="DU171" s="29"/>
      <c r="DV171" s="29"/>
      <c r="DW171" s="29"/>
      <c r="DX171" s="29"/>
      <c r="DY171" s="29"/>
      <c r="DZ171" s="29"/>
      <c r="EA171" s="29"/>
      <c r="EB171" s="29"/>
      <c r="EC171" s="29"/>
      <c r="ED171" s="29"/>
      <c r="EE171" s="29"/>
      <c r="EF171" s="29"/>
      <c r="EG171" s="29"/>
      <c r="EH171" s="29"/>
      <c r="EI171" s="29"/>
      <c r="EJ171" s="29"/>
      <c r="EK171" s="29"/>
      <c r="EL171" s="29"/>
    </row>
    <row r="172" spans="7:142" hidden="1" x14ac:dyDescent="0.2">
      <c r="G172" s="92">
        <v>55</v>
      </c>
      <c r="H172" s="92"/>
      <c r="I172" s="92"/>
      <c r="J172" s="92"/>
      <c r="Q172" s="1"/>
      <c r="R172" s="1"/>
      <c r="S172" s="1"/>
      <c r="T172" s="1"/>
      <c r="U172" s="1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  <c r="BS172" s="29"/>
      <c r="BT172" s="29"/>
      <c r="BU172" s="29"/>
      <c r="BV172" s="29"/>
      <c r="BW172" s="29"/>
      <c r="BX172" s="29"/>
      <c r="BY172" s="29"/>
      <c r="BZ172" s="29"/>
      <c r="CA172" s="29"/>
      <c r="CB172" s="29"/>
      <c r="CC172" s="29"/>
      <c r="CD172" s="29"/>
      <c r="CE172" s="29"/>
      <c r="CF172" s="29"/>
      <c r="CG172" s="29"/>
      <c r="CH172" s="29"/>
      <c r="CI172" s="29"/>
      <c r="CJ172" s="29"/>
      <c r="CK172" s="29"/>
      <c r="CL172" s="29"/>
      <c r="CM172" s="29"/>
      <c r="CN172" s="29"/>
      <c r="CO172" s="29"/>
      <c r="CP172" s="29"/>
      <c r="CQ172" s="29"/>
      <c r="CR172" s="29"/>
      <c r="CS172" s="29"/>
      <c r="CT172" s="29"/>
      <c r="CU172" s="29"/>
      <c r="CV172" s="29"/>
      <c r="CW172" s="29"/>
      <c r="CX172" s="29"/>
      <c r="CY172" s="29"/>
      <c r="CZ172" s="29"/>
      <c r="DA172" s="29"/>
      <c r="DB172" s="29"/>
      <c r="DC172" s="29"/>
      <c r="DD172" s="29"/>
      <c r="DE172" s="29"/>
      <c r="DF172" s="29"/>
      <c r="DG172" s="29"/>
      <c r="DH172" s="29"/>
      <c r="DI172" s="29"/>
      <c r="DJ172" s="29"/>
      <c r="DK172" s="29"/>
      <c r="DL172" s="29"/>
      <c r="DM172" s="29"/>
      <c r="DN172" s="29"/>
      <c r="DO172" s="29"/>
      <c r="DP172" s="29"/>
      <c r="DQ172" s="29"/>
      <c r="DR172" s="29"/>
      <c r="DS172" s="29"/>
      <c r="DT172" s="29"/>
      <c r="DU172" s="29"/>
      <c r="DV172" s="29"/>
      <c r="DW172" s="29"/>
      <c r="DX172" s="29"/>
      <c r="DY172" s="29"/>
      <c r="DZ172" s="29"/>
      <c r="EA172" s="29"/>
      <c r="EB172" s="29"/>
      <c r="EC172" s="29"/>
      <c r="ED172" s="29"/>
      <c r="EE172" s="29"/>
      <c r="EF172" s="29"/>
      <c r="EG172" s="29"/>
      <c r="EH172" s="29"/>
      <c r="EI172" s="29"/>
      <c r="EJ172" s="29"/>
      <c r="EK172" s="29"/>
      <c r="EL172" s="29"/>
    </row>
    <row r="173" spans="7:142" hidden="1" x14ac:dyDescent="0.2">
      <c r="G173" s="92">
        <v>56</v>
      </c>
      <c r="H173" s="92"/>
      <c r="I173" s="92"/>
      <c r="J173" s="92"/>
      <c r="Q173" s="1"/>
      <c r="R173" s="1"/>
      <c r="S173" s="1"/>
      <c r="T173" s="1"/>
      <c r="U173" s="1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29"/>
      <c r="BS173" s="29"/>
      <c r="BT173" s="29"/>
      <c r="BU173" s="29"/>
      <c r="BV173" s="29"/>
      <c r="BW173" s="29"/>
      <c r="BX173" s="29"/>
      <c r="BY173" s="29"/>
      <c r="BZ173" s="29"/>
      <c r="CA173" s="29"/>
      <c r="CB173" s="29"/>
      <c r="CC173" s="29"/>
      <c r="CD173" s="29"/>
      <c r="CE173" s="29"/>
      <c r="CF173" s="29"/>
      <c r="CG173" s="29"/>
      <c r="CH173" s="29"/>
      <c r="CI173" s="29"/>
      <c r="CJ173" s="29"/>
      <c r="CK173" s="29"/>
      <c r="CL173" s="29"/>
      <c r="CM173" s="29"/>
      <c r="CN173" s="29"/>
      <c r="CO173" s="29"/>
      <c r="CP173" s="29"/>
      <c r="CQ173" s="29"/>
      <c r="CR173" s="29"/>
      <c r="CS173" s="29"/>
      <c r="CT173" s="29"/>
      <c r="CU173" s="29"/>
      <c r="CV173" s="29"/>
      <c r="CW173" s="29"/>
      <c r="CX173" s="29"/>
      <c r="CY173" s="29"/>
      <c r="CZ173" s="29"/>
      <c r="DA173" s="29"/>
      <c r="DB173" s="29"/>
      <c r="DC173" s="29"/>
      <c r="DD173" s="29"/>
      <c r="DE173" s="29"/>
      <c r="DF173" s="29"/>
      <c r="DG173" s="29"/>
      <c r="DH173" s="29"/>
      <c r="DI173" s="29"/>
      <c r="DJ173" s="29"/>
      <c r="DK173" s="29"/>
      <c r="DL173" s="29"/>
      <c r="DM173" s="29"/>
      <c r="DN173" s="29"/>
      <c r="DO173" s="29"/>
      <c r="DP173" s="29"/>
      <c r="DQ173" s="29"/>
      <c r="DR173" s="29"/>
      <c r="DS173" s="29"/>
      <c r="DT173" s="29"/>
      <c r="DU173" s="29"/>
      <c r="DV173" s="29"/>
      <c r="DW173" s="29"/>
      <c r="DX173" s="29"/>
      <c r="DY173" s="29"/>
      <c r="DZ173" s="29"/>
      <c r="EA173" s="29"/>
      <c r="EB173" s="29"/>
      <c r="EC173" s="29"/>
      <c r="ED173" s="29"/>
      <c r="EE173" s="29"/>
      <c r="EF173" s="29"/>
      <c r="EG173" s="29"/>
      <c r="EH173" s="29"/>
      <c r="EI173" s="29"/>
      <c r="EJ173" s="29"/>
      <c r="EK173" s="29"/>
      <c r="EL173" s="29"/>
    </row>
    <row r="174" spans="7:142" hidden="1" x14ac:dyDescent="0.2">
      <c r="G174" s="92">
        <v>57</v>
      </c>
      <c r="H174" s="92">
        <v>19</v>
      </c>
      <c r="I174" s="92"/>
      <c r="J174" s="92"/>
      <c r="Q174" s="1"/>
      <c r="R174" s="1"/>
      <c r="S174" s="1"/>
      <c r="T174" s="1"/>
      <c r="U174" s="1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29"/>
      <c r="BS174" s="29"/>
      <c r="BT174" s="29"/>
      <c r="BU174" s="29"/>
      <c r="BV174" s="29"/>
      <c r="BW174" s="29"/>
      <c r="BX174" s="29"/>
      <c r="BY174" s="29"/>
      <c r="BZ174" s="29"/>
      <c r="CA174" s="29"/>
      <c r="CB174" s="29"/>
      <c r="CC174" s="29"/>
      <c r="CD174" s="29"/>
      <c r="CE174" s="29"/>
      <c r="CF174" s="29"/>
      <c r="CG174" s="29"/>
      <c r="CH174" s="29"/>
      <c r="CI174" s="29"/>
      <c r="CJ174" s="29"/>
      <c r="CK174" s="29"/>
      <c r="CL174" s="29"/>
      <c r="CM174" s="29"/>
      <c r="CN174" s="29"/>
      <c r="CO174" s="29"/>
      <c r="CP174" s="29"/>
      <c r="CQ174" s="29"/>
      <c r="CR174" s="29"/>
      <c r="CS174" s="29"/>
      <c r="CT174" s="29"/>
      <c r="CU174" s="29"/>
      <c r="CV174" s="29"/>
      <c r="CW174" s="29"/>
      <c r="CX174" s="29"/>
      <c r="CY174" s="29"/>
      <c r="CZ174" s="29"/>
      <c r="DA174" s="29"/>
      <c r="DB174" s="29"/>
      <c r="DC174" s="29"/>
      <c r="DD174" s="29"/>
      <c r="DE174" s="29"/>
      <c r="DF174" s="29"/>
      <c r="DG174" s="29"/>
      <c r="DH174" s="29"/>
      <c r="DI174" s="29"/>
      <c r="DJ174" s="29"/>
      <c r="DK174" s="29"/>
      <c r="DL174" s="29"/>
      <c r="DM174" s="29"/>
      <c r="DN174" s="29"/>
      <c r="DO174" s="29"/>
      <c r="DP174" s="29"/>
      <c r="DQ174" s="29"/>
      <c r="DR174" s="29"/>
      <c r="DS174" s="29"/>
      <c r="DT174" s="29"/>
      <c r="DU174" s="29"/>
      <c r="DV174" s="29"/>
      <c r="DW174" s="29"/>
      <c r="DX174" s="29"/>
      <c r="DY174" s="29"/>
      <c r="DZ174" s="29"/>
      <c r="EA174" s="29"/>
      <c r="EB174" s="29"/>
      <c r="EC174" s="29"/>
      <c r="ED174" s="29"/>
      <c r="EE174" s="29"/>
      <c r="EF174" s="29"/>
      <c r="EG174" s="29"/>
      <c r="EH174" s="29"/>
      <c r="EI174" s="29"/>
      <c r="EJ174" s="29"/>
      <c r="EK174" s="29"/>
      <c r="EL174" s="29"/>
    </row>
    <row r="175" spans="7:142" hidden="1" x14ac:dyDescent="0.2">
      <c r="G175" s="92">
        <v>58</v>
      </c>
      <c r="H175" s="92"/>
      <c r="I175" s="92"/>
      <c r="J175" s="92"/>
      <c r="Q175" s="1"/>
      <c r="R175" s="1"/>
      <c r="S175" s="1"/>
      <c r="T175" s="1"/>
      <c r="U175" s="1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  <c r="BT175" s="29"/>
      <c r="BU175" s="29"/>
      <c r="BV175" s="29"/>
      <c r="BW175" s="29"/>
      <c r="BX175" s="29"/>
      <c r="BY175" s="29"/>
      <c r="BZ175" s="29"/>
      <c r="CA175" s="29"/>
      <c r="CB175" s="29"/>
      <c r="CC175" s="29"/>
      <c r="CD175" s="29"/>
      <c r="CE175" s="29"/>
      <c r="CF175" s="29"/>
      <c r="CG175" s="29"/>
      <c r="CH175" s="29"/>
      <c r="CI175" s="29"/>
      <c r="CJ175" s="29"/>
      <c r="CK175" s="29"/>
      <c r="CL175" s="29"/>
      <c r="CM175" s="29"/>
      <c r="CN175" s="29"/>
      <c r="CO175" s="29"/>
      <c r="CP175" s="29"/>
      <c r="CQ175" s="29"/>
      <c r="CR175" s="29"/>
      <c r="CS175" s="29"/>
      <c r="CT175" s="29"/>
      <c r="CU175" s="29"/>
      <c r="CV175" s="29"/>
      <c r="CW175" s="29"/>
      <c r="CX175" s="29"/>
      <c r="CY175" s="29"/>
      <c r="CZ175" s="29"/>
      <c r="DA175" s="29"/>
      <c r="DB175" s="29"/>
      <c r="DC175" s="29"/>
      <c r="DD175" s="29"/>
      <c r="DE175" s="29"/>
      <c r="DF175" s="29"/>
      <c r="DG175" s="29"/>
      <c r="DH175" s="29"/>
      <c r="DI175" s="29"/>
      <c r="DJ175" s="29"/>
      <c r="DK175" s="29"/>
      <c r="DL175" s="29"/>
      <c r="DM175" s="29"/>
      <c r="DN175" s="29"/>
      <c r="DO175" s="29"/>
      <c r="DP175" s="29"/>
      <c r="DQ175" s="29"/>
      <c r="DR175" s="29"/>
      <c r="DS175" s="29"/>
      <c r="DT175" s="29"/>
      <c r="DU175" s="29"/>
      <c r="DV175" s="29"/>
      <c r="DW175" s="29"/>
      <c r="DX175" s="29"/>
      <c r="DY175" s="29"/>
      <c r="DZ175" s="29"/>
      <c r="EA175" s="29"/>
      <c r="EB175" s="29"/>
      <c r="EC175" s="29"/>
      <c r="ED175" s="29"/>
      <c r="EE175" s="29"/>
      <c r="EF175" s="29"/>
      <c r="EG175" s="29"/>
      <c r="EH175" s="29"/>
      <c r="EI175" s="29"/>
      <c r="EJ175" s="29"/>
      <c r="EK175" s="29"/>
      <c r="EL175" s="29"/>
    </row>
    <row r="176" spans="7:142" hidden="1" x14ac:dyDescent="0.2">
      <c r="G176" s="92">
        <v>59</v>
      </c>
      <c r="H176" s="92"/>
      <c r="I176" s="92"/>
      <c r="J176" s="92"/>
      <c r="Q176" s="1"/>
      <c r="R176" s="1"/>
      <c r="S176" s="1"/>
      <c r="T176" s="1"/>
      <c r="U176" s="1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/>
      <c r="BQ176" s="29"/>
      <c r="BR176" s="29"/>
      <c r="BS176" s="29"/>
      <c r="BT176" s="29"/>
      <c r="BU176" s="29"/>
      <c r="BV176" s="29"/>
      <c r="BW176" s="29"/>
      <c r="BX176" s="29"/>
      <c r="BY176" s="29"/>
      <c r="BZ176" s="29"/>
      <c r="CA176" s="29"/>
      <c r="CB176" s="29"/>
      <c r="CC176" s="29"/>
      <c r="CD176" s="29"/>
      <c r="CE176" s="29"/>
      <c r="CF176" s="29"/>
      <c r="CG176" s="29"/>
      <c r="CH176" s="29"/>
      <c r="CI176" s="29"/>
      <c r="CJ176" s="29"/>
      <c r="CK176" s="29"/>
      <c r="CL176" s="29"/>
      <c r="CM176" s="29"/>
      <c r="CN176" s="29"/>
      <c r="CO176" s="29"/>
      <c r="CP176" s="29"/>
      <c r="CQ176" s="29"/>
      <c r="CR176" s="29"/>
      <c r="CS176" s="29"/>
      <c r="CT176" s="29"/>
      <c r="CU176" s="29"/>
      <c r="CV176" s="29"/>
      <c r="CW176" s="29"/>
      <c r="CX176" s="29"/>
      <c r="CY176" s="29"/>
      <c r="CZ176" s="29"/>
      <c r="DA176" s="29"/>
      <c r="DB176" s="29"/>
      <c r="DC176" s="29"/>
      <c r="DD176" s="29"/>
      <c r="DE176" s="29"/>
      <c r="DF176" s="29"/>
      <c r="DG176" s="29"/>
      <c r="DH176" s="29"/>
      <c r="DI176" s="29"/>
      <c r="DJ176" s="29"/>
      <c r="DK176" s="29"/>
      <c r="DL176" s="29"/>
      <c r="DM176" s="29"/>
      <c r="DN176" s="29"/>
      <c r="DO176" s="29"/>
      <c r="DP176" s="29"/>
      <c r="DQ176" s="29"/>
      <c r="DR176" s="29"/>
      <c r="DS176" s="29"/>
      <c r="DT176" s="29"/>
      <c r="DU176" s="29"/>
      <c r="DV176" s="29"/>
      <c r="DW176" s="29"/>
      <c r="DX176" s="29"/>
      <c r="DY176" s="29"/>
      <c r="DZ176" s="29"/>
      <c r="EA176" s="29"/>
      <c r="EB176" s="29"/>
      <c r="EC176" s="29"/>
      <c r="ED176" s="29"/>
      <c r="EE176" s="29"/>
      <c r="EF176" s="29"/>
      <c r="EG176" s="29"/>
      <c r="EH176" s="29"/>
      <c r="EI176" s="29"/>
      <c r="EJ176" s="29"/>
      <c r="EK176" s="29"/>
      <c r="EL176" s="29"/>
    </row>
    <row r="177" spans="7:142" hidden="1" x14ac:dyDescent="0.2">
      <c r="G177" s="92">
        <v>60</v>
      </c>
      <c r="H177" s="92">
        <v>20</v>
      </c>
      <c r="I177" s="92">
        <v>10</v>
      </c>
      <c r="J177" s="92">
        <v>4</v>
      </c>
      <c r="Q177" s="1"/>
      <c r="R177" s="1"/>
      <c r="S177" s="1"/>
      <c r="T177" s="1"/>
      <c r="U177" s="1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29"/>
      <c r="BS177" s="29"/>
      <c r="BT177" s="29"/>
      <c r="BU177" s="29"/>
      <c r="BV177" s="29"/>
      <c r="BW177" s="29"/>
      <c r="BX177" s="29"/>
      <c r="BY177" s="29"/>
      <c r="BZ177" s="29"/>
      <c r="CA177" s="29"/>
      <c r="CB177" s="29"/>
      <c r="CC177" s="29"/>
      <c r="CD177" s="29"/>
      <c r="CE177" s="29"/>
      <c r="CF177" s="29"/>
      <c r="CG177" s="29"/>
      <c r="CH177" s="29"/>
      <c r="CI177" s="29"/>
      <c r="CJ177" s="29"/>
      <c r="CK177" s="29"/>
      <c r="CL177" s="29"/>
      <c r="CM177" s="29"/>
      <c r="CN177" s="29"/>
      <c r="CO177" s="29"/>
      <c r="CP177" s="29"/>
      <c r="CQ177" s="29"/>
      <c r="CR177" s="29"/>
      <c r="CS177" s="29"/>
      <c r="CT177" s="29"/>
      <c r="CU177" s="29"/>
      <c r="CV177" s="29"/>
      <c r="CW177" s="29"/>
      <c r="CX177" s="29"/>
      <c r="CY177" s="29"/>
      <c r="CZ177" s="29"/>
      <c r="DA177" s="29"/>
      <c r="DB177" s="29"/>
      <c r="DC177" s="29"/>
      <c r="DD177" s="29"/>
      <c r="DE177" s="29"/>
      <c r="DF177" s="29"/>
      <c r="DG177" s="29"/>
      <c r="DH177" s="29"/>
      <c r="DI177" s="29"/>
      <c r="DJ177" s="29"/>
      <c r="DK177" s="29"/>
      <c r="DL177" s="29"/>
      <c r="DM177" s="29"/>
      <c r="DN177" s="29"/>
      <c r="DO177" s="29"/>
      <c r="DP177" s="29"/>
      <c r="DQ177" s="29"/>
      <c r="DR177" s="29"/>
      <c r="DS177" s="29"/>
      <c r="DT177" s="29"/>
      <c r="DU177" s="29"/>
      <c r="DV177" s="29"/>
      <c r="DW177" s="29"/>
      <c r="DX177" s="29"/>
      <c r="DY177" s="29"/>
      <c r="DZ177" s="29"/>
      <c r="EA177" s="29"/>
      <c r="EB177" s="29"/>
      <c r="EC177" s="29"/>
      <c r="ED177" s="29"/>
      <c r="EE177" s="29"/>
      <c r="EF177" s="29"/>
      <c r="EG177" s="29"/>
      <c r="EH177" s="29"/>
      <c r="EI177" s="29"/>
      <c r="EJ177" s="29"/>
      <c r="EK177" s="29"/>
      <c r="EL177" s="29"/>
    </row>
    <row r="178" spans="7:142" hidden="1" x14ac:dyDescent="0.2">
      <c r="G178" s="92">
        <v>61</v>
      </c>
      <c r="H178" s="92"/>
      <c r="I178" s="92"/>
      <c r="J178" s="92"/>
      <c r="Q178" s="1"/>
      <c r="R178" s="1"/>
      <c r="S178" s="1"/>
      <c r="T178" s="1"/>
      <c r="U178" s="1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29"/>
      <c r="BS178" s="29"/>
      <c r="BT178" s="29"/>
      <c r="BU178" s="29"/>
      <c r="BV178" s="29"/>
      <c r="BW178" s="29"/>
      <c r="BX178" s="29"/>
      <c r="BY178" s="29"/>
      <c r="BZ178" s="29"/>
      <c r="CA178" s="29"/>
      <c r="CB178" s="29"/>
      <c r="CC178" s="29"/>
      <c r="CD178" s="29"/>
      <c r="CE178" s="29"/>
      <c r="CF178" s="29"/>
      <c r="CG178" s="29"/>
      <c r="CH178" s="29"/>
      <c r="CI178" s="29"/>
      <c r="CJ178" s="29"/>
      <c r="CK178" s="29"/>
      <c r="CL178" s="29"/>
      <c r="CM178" s="29"/>
      <c r="CN178" s="29"/>
      <c r="CO178" s="29"/>
      <c r="CP178" s="29"/>
      <c r="CQ178" s="29"/>
      <c r="CR178" s="29"/>
      <c r="CS178" s="29"/>
      <c r="CT178" s="29"/>
      <c r="CU178" s="29"/>
      <c r="CV178" s="29"/>
      <c r="CW178" s="29"/>
      <c r="CX178" s="29"/>
      <c r="CY178" s="29"/>
      <c r="CZ178" s="29"/>
      <c r="DA178" s="29"/>
      <c r="DB178" s="29"/>
      <c r="DC178" s="29"/>
      <c r="DD178" s="29"/>
      <c r="DE178" s="29"/>
      <c r="DF178" s="29"/>
      <c r="DG178" s="29"/>
      <c r="DH178" s="29"/>
      <c r="DI178" s="29"/>
      <c r="DJ178" s="29"/>
      <c r="DK178" s="29"/>
      <c r="DL178" s="29"/>
      <c r="DM178" s="29"/>
      <c r="DN178" s="29"/>
      <c r="DO178" s="29"/>
      <c r="DP178" s="29"/>
      <c r="DQ178" s="29"/>
      <c r="DR178" s="29"/>
      <c r="DS178" s="29"/>
      <c r="DT178" s="29"/>
      <c r="DU178" s="29"/>
      <c r="DV178" s="29"/>
      <c r="DW178" s="29"/>
      <c r="DX178" s="29"/>
      <c r="DY178" s="29"/>
      <c r="DZ178" s="29"/>
      <c r="EA178" s="29"/>
      <c r="EB178" s="29"/>
      <c r="EC178" s="29"/>
      <c r="ED178" s="29"/>
      <c r="EE178" s="29"/>
      <c r="EF178" s="29"/>
      <c r="EG178" s="29"/>
      <c r="EH178" s="29"/>
      <c r="EI178" s="29"/>
      <c r="EJ178" s="29"/>
      <c r="EK178" s="29"/>
      <c r="EL178" s="29"/>
    </row>
    <row r="179" spans="7:142" hidden="1" x14ac:dyDescent="0.2">
      <c r="G179" s="92">
        <v>62</v>
      </c>
      <c r="H179" s="92"/>
      <c r="I179" s="92"/>
      <c r="J179" s="92"/>
      <c r="Q179" s="1"/>
      <c r="R179" s="1"/>
      <c r="S179" s="1"/>
      <c r="T179" s="1"/>
      <c r="U179" s="1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29"/>
      <c r="BT179" s="29"/>
      <c r="BU179" s="29"/>
      <c r="BV179" s="29"/>
      <c r="BW179" s="29"/>
      <c r="BX179" s="29"/>
      <c r="BY179" s="29"/>
      <c r="BZ179" s="29"/>
      <c r="CA179" s="29"/>
      <c r="CB179" s="29"/>
      <c r="CC179" s="29"/>
      <c r="CD179" s="29"/>
      <c r="CE179" s="29"/>
      <c r="CF179" s="29"/>
      <c r="CG179" s="29"/>
      <c r="CH179" s="29"/>
      <c r="CI179" s="29"/>
      <c r="CJ179" s="29"/>
      <c r="CK179" s="29"/>
      <c r="CL179" s="29"/>
      <c r="CM179" s="29"/>
      <c r="CN179" s="29"/>
      <c r="CO179" s="29"/>
      <c r="CP179" s="29"/>
      <c r="CQ179" s="29"/>
      <c r="CR179" s="29"/>
      <c r="CS179" s="29"/>
      <c r="CT179" s="29"/>
      <c r="CU179" s="29"/>
      <c r="CV179" s="29"/>
      <c r="CW179" s="29"/>
      <c r="CX179" s="29"/>
      <c r="CY179" s="29"/>
      <c r="CZ179" s="29"/>
      <c r="DA179" s="29"/>
      <c r="DB179" s="29"/>
      <c r="DC179" s="29"/>
      <c r="DD179" s="29"/>
      <c r="DE179" s="29"/>
      <c r="DF179" s="29"/>
      <c r="DG179" s="29"/>
      <c r="DH179" s="29"/>
      <c r="DI179" s="29"/>
      <c r="DJ179" s="29"/>
      <c r="DK179" s="29"/>
      <c r="DL179" s="29"/>
      <c r="DM179" s="29"/>
      <c r="DN179" s="29"/>
      <c r="DO179" s="29"/>
      <c r="DP179" s="29"/>
      <c r="DQ179" s="29"/>
      <c r="DR179" s="29"/>
      <c r="DS179" s="29"/>
      <c r="DT179" s="29"/>
      <c r="DU179" s="29"/>
      <c r="DV179" s="29"/>
      <c r="DW179" s="29"/>
      <c r="DX179" s="29"/>
      <c r="DY179" s="29"/>
      <c r="DZ179" s="29"/>
      <c r="EA179" s="29"/>
      <c r="EB179" s="29"/>
      <c r="EC179" s="29"/>
      <c r="ED179" s="29"/>
      <c r="EE179" s="29"/>
      <c r="EF179" s="29"/>
      <c r="EG179" s="29"/>
      <c r="EH179" s="29"/>
      <c r="EI179" s="29"/>
      <c r="EJ179" s="29"/>
      <c r="EK179" s="29"/>
      <c r="EL179" s="29"/>
    </row>
    <row r="180" spans="7:142" hidden="1" x14ac:dyDescent="0.2">
      <c r="G180" s="92">
        <v>63</v>
      </c>
      <c r="H180" s="92">
        <v>21</v>
      </c>
      <c r="I180" s="92"/>
      <c r="J180" s="92"/>
      <c r="Q180" s="1"/>
      <c r="R180" s="1"/>
      <c r="S180" s="1"/>
      <c r="T180" s="1"/>
      <c r="U180" s="1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  <c r="BT180" s="29"/>
      <c r="BU180" s="29"/>
      <c r="BV180" s="29"/>
      <c r="BW180" s="29"/>
      <c r="BX180" s="29"/>
      <c r="BY180" s="29"/>
      <c r="BZ180" s="29"/>
      <c r="CA180" s="29"/>
      <c r="CB180" s="29"/>
      <c r="CC180" s="29"/>
      <c r="CD180" s="29"/>
      <c r="CE180" s="29"/>
      <c r="CF180" s="29"/>
      <c r="CG180" s="29"/>
      <c r="CH180" s="29"/>
      <c r="CI180" s="29"/>
      <c r="CJ180" s="29"/>
      <c r="CK180" s="29"/>
      <c r="CL180" s="29"/>
      <c r="CM180" s="29"/>
      <c r="CN180" s="29"/>
      <c r="CO180" s="29"/>
      <c r="CP180" s="29"/>
      <c r="CQ180" s="29"/>
      <c r="CR180" s="29"/>
      <c r="CS180" s="29"/>
      <c r="CT180" s="29"/>
      <c r="CU180" s="29"/>
      <c r="CV180" s="29"/>
      <c r="CW180" s="29"/>
      <c r="CX180" s="29"/>
      <c r="CY180" s="29"/>
      <c r="CZ180" s="29"/>
      <c r="DA180" s="29"/>
      <c r="DB180" s="29"/>
      <c r="DC180" s="29"/>
      <c r="DD180" s="29"/>
      <c r="DE180" s="29"/>
      <c r="DF180" s="29"/>
      <c r="DG180" s="29"/>
      <c r="DH180" s="29"/>
      <c r="DI180" s="29"/>
      <c r="DJ180" s="29"/>
      <c r="DK180" s="29"/>
      <c r="DL180" s="29"/>
      <c r="DM180" s="29"/>
      <c r="DN180" s="29"/>
      <c r="DO180" s="29"/>
      <c r="DP180" s="29"/>
      <c r="DQ180" s="29"/>
      <c r="DR180" s="29"/>
      <c r="DS180" s="29"/>
      <c r="DT180" s="29"/>
      <c r="DU180" s="29"/>
      <c r="DV180" s="29"/>
      <c r="DW180" s="29"/>
      <c r="DX180" s="29"/>
      <c r="DY180" s="29"/>
      <c r="DZ180" s="29"/>
      <c r="EA180" s="29"/>
      <c r="EB180" s="29"/>
      <c r="EC180" s="29"/>
      <c r="ED180" s="29"/>
      <c r="EE180" s="29"/>
      <c r="EF180" s="29"/>
      <c r="EG180" s="29"/>
      <c r="EH180" s="29"/>
      <c r="EI180" s="29"/>
      <c r="EJ180" s="29"/>
      <c r="EK180" s="29"/>
      <c r="EL180" s="29"/>
    </row>
    <row r="181" spans="7:142" hidden="1" x14ac:dyDescent="0.2">
      <c r="G181" s="92">
        <v>64</v>
      </c>
      <c r="H181" s="92"/>
      <c r="I181" s="92"/>
      <c r="J181" s="92"/>
      <c r="Q181" s="1"/>
      <c r="R181" s="1"/>
      <c r="S181" s="1"/>
      <c r="T181" s="1"/>
      <c r="U181" s="1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29"/>
      <c r="BT181" s="29"/>
      <c r="BU181" s="29"/>
      <c r="BV181" s="29"/>
      <c r="BW181" s="29"/>
      <c r="BX181" s="29"/>
      <c r="BY181" s="29"/>
      <c r="BZ181" s="29"/>
      <c r="CA181" s="29"/>
      <c r="CB181" s="29"/>
      <c r="CC181" s="29"/>
      <c r="CD181" s="29"/>
      <c r="CE181" s="29"/>
      <c r="CF181" s="29"/>
      <c r="CG181" s="29"/>
      <c r="CH181" s="29"/>
      <c r="CI181" s="29"/>
      <c r="CJ181" s="29"/>
      <c r="CK181" s="29"/>
      <c r="CL181" s="29"/>
      <c r="CM181" s="29"/>
      <c r="CN181" s="29"/>
      <c r="CO181" s="29"/>
      <c r="CP181" s="29"/>
      <c r="CQ181" s="29"/>
      <c r="CR181" s="29"/>
      <c r="CS181" s="29"/>
      <c r="CT181" s="29"/>
      <c r="CU181" s="29"/>
      <c r="CV181" s="29"/>
      <c r="CW181" s="29"/>
      <c r="CX181" s="29"/>
      <c r="CY181" s="29"/>
      <c r="CZ181" s="29"/>
      <c r="DA181" s="29"/>
      <c r="DB181" s="29"/>
      <c r="DC181" s="29"/>
      <c r="DD181" s="29"/>
      <c r="DE181" s="29"/>
      <c r="DF181" s="29"/>
      <c r="DG181" s="29"/>
      <c r="DH181" s="29"/>
      <c r="DI181" s="29"/>
      <c r="DJ181" s="29"/>
      <c r="DK181" s="29"/>
      <c r="DL181" s="29"/>
      <c r="DM181" s="29"/>
      <c r="DN181" s="29"/>
      <c r="DO181" s="29"/>
      <c r="DP181" s="29"/>
      <c r="DQ181" s="29"/>
      <c r="DR181" s="29"/>
      <c r="DS181" s="29"/>
      <c r="DT181" s="29"/>
      <c r="DU181" s="29"/>
      <c r="DV181" s="29"/>
      <c r="DW181" s="29"/>
      <c r="DX181" s="29"/>
      <c r="DY181" s="29"/>
      <c r="DZ181" s="29"/>
      <c r="EA181" s="29"/>
      <c r="EB181" s="29"/>
      <c r="EC181" s="29"/>
      <c r="ED181" s="29"/>
      <c r="EE181" s="29"/>
      <c r="EF181" s="29"/>
      <c r="EG181" s="29"/>
      <c r="EH181" s="29"/>
      <c r="EI181" s="29"/>
      <c r="EJ181" s="29"/>
      <c r="EK181" s="29"/>
      <c r="EL181" s="29"/>
    </row>
    <row r="182" spans="7:142" hidden="1" x14ac:dyDescent="0.2">
      <c r="G182" s="92">
        <v>65</v>
      </c>
      <c r="H182" s="92"/>
      <c r="I182" s="92"/>
      <c r="J182" s="92"/>
      <c r="Q182" s="1"/>
      <c r="R182" s="1"/>
      <c r="S182" s="1"/>
      <c r="T182" s="1"/>
      <c r="U182" s="1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29"/>
      <c r="BT182" s="29"/>
      <c r="BU182" s="29"/>
      <c r="BV182" s="29"/>
      <c r="BW182" s="29"/>
      <c r="BX182" s="29"/>
      <c r="BY182" s="29"/>
      <c r="BZ182" s="29"/>
      <c r="CA182" s="29"/>
      <c r="CB182" s="29"/>
      <c r="CC182" s="29"/>
      <c r="CD182" s="29"/>
      <c r="CE182" s="29"/>
      <c r="CF182" s="29"/>
      <c r="CG182" s="29"/>
      <c r="CH182" s="29"/>
      <c r="CI182" s="29"/>
      <c r="CJ182" s="29"/>
      <c r="CK182" s="29"/>
      <c r="CL182" s="29"/>
      <c r="CM182" s="29"/>
      <c r="CN182" s="29"/>
      <c r="CO182" s="29"/>
      <c r="CP182" s="29"/>
      <c r="CQ182" s="29"/>
      <c r="CR182" s="29"/>
      <c r="CS182" s="29"/>
      <c r="CT182" s="29"/>
      <c r="CU182" s="29"/>
      <c r="CV182" s="29"/>
      <c r="CW182" s="29"/>
      <c r="CX182" s="29"/>
      <c r="CY182" s="29"/>
      <c r="CZ182" s="29"/>
      <c r="DA182" s="29"/>
      <c r="DB182" s="29"/>
      <c r="DC182" s="29"/>
      <c r="DD182" s="29"/>
      <c r="DE182" s="29"/>
      <c r="DF182" s="29"/>
      <c r="DG182" s="29"/>
      <c r="DH182" s="29"/>
      <c r="DI182" s="29"/>
      <c r="DJ182" s="29"/>
      <c r="DK182" s="29"/>
      <c r="DL182" s="29"/>
      <c r="DM182" s="29"/>
      <c r="DN182" s="29"/>
      <c r="DO182" s="29"/>
      <c r="DP182" s="29"/>
      <c r="DQ182" s="29"/>
      <c r="DR182" s="29"/>
      <c r="DS182" s="29"/>
      <c r="DT182" s="29"/>
      <c r="DU182" s="29"/>
      <c r="DV182" s="29"/>
      <c r="DW182" s="29"/>
      <c r="DX182" s="29"/>
      <c r="DY182" s="29"/>
      <c r="DZ182" s="29"/>
      <c r="EA182" s="29"/>
      <c r="EB182" s="29"/>
      <c r="EC182" s="29"/>
      <c r="ED182" s="29"/>
      <c r="EE182" s="29"/>
      <c r="EF182" s="29"/>
      <c r="EG182" s="29"/>
      <c r="EH182" s="29"/>
      <c r="EI182" s="29"/>
      <c r="EJ182" s="29"/>
      <c r="EK182" s="29"/>
      <c r="EL182" s="29"/>
    </row>
    <row r="183" spans="7:142" hidden="1" x14ac:dyDescent="0.2">
      <c r="G183" s="92">
        <v>66</v>
      </c>
      <c r="H183" s="92">
        <v>22</v>
      </c>
      <c r="I183" s="92">
        <v>11</v>
      </c>
      <c r="J183" s="92">
        <v>5</v>
      </c>
      <c r="Q183" s="1"/>
      <c r="R183" s="1"/>
      <c r="S183" s="1"/>
      <c r="T183" s="1"/>
      <c r="U183" s="1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  <c r="BS183" s="29"/>
      <c r="BT183" s="29"/>
      <c r="BU183" s="29"/>
      <c r="BV183" s="29"/>
      <c r="BW183" s="29"/>
      <c r="BX183" s="29"/>
      <c r="BY183" s="29"/>
      <c r="BZ183" s="29"/>
      <c r="CA183" s="29"/>
      <c r="CB183" s="29"/>
      <c r="CC183" s="29"/>
      <c r="CD183" s="29"/>
      <c r="CE183" s="29"/>
      <c r="CF183" s="29"/>
      <c r="CG183" s="29"/>
      <c r="CH183" s="29"/>
      <c r="CI183" s="29"/>
      <c r="CJ183" s="29"/>
      <c r="CK183" s="29"/>
      <c r="CL183" s="29"/>
      <c r="CM183" s="29"/>
      <c r="CN183" s="29"/>
      <c r="CO183" s="29"/>
      <c r="CP183" s="29"/>
      <c r="CQ183" s="29"/>
      <c r="CR183" s="29"/>
      <c r="CS183" s="29"/>
      <c r="CT183" s="29"/>
      <c r="CU183" s="29"/>
      <c r="CV183" s="29"/>
      <c r="CW183" s="29"/>
      <c r="CX183" s="29"/>
      <c r="CY183" s="29"/>
      <c r="CZ183" s="29"/>
      <c r="DA183" s="29"/>
      <c r="DB183" s="29"/>
      <c r="DC183" s="29"/>
      <c r="DD183" s="29"/>
      <c r="DE183" s="29"/>
      <c r="DF183" s="29"/>
      <c r="DG183" s="29"/>
      <c r="DH183" s="29"/>
      <c r="DI183" s="29"/>
      <c r="DJ183" s="29"/>
      <c r="DK183" s="29"/>
      <c r="DL183" s="29"/>
      <c r="DM183" s="29"/>
      <c r="DN183" s="29"/>
      <c r="DO183" s="29"/>
      <c r="DP183" s="29"/>
      <c r="DQ183" s="29"/>
      <c r="DR183" s="29"/>
      <c r="DS183" s="29"/>
      <c r="DT183" s="29"/>
      <c r="DU183" s="29"/>
      <c r="DV183" s="29"/>
      <c r="DW183" s="29"/>
      <c r="DX183" s="29"/>
      <c r="DY183" s="29"/>
      <c r="DZ183" s="29"/>
      <c r="EA183" s="29"/>
      <c r="EB183" s="29"/>
      <c r="EC183" s="29"/>
      <c r="ED183" s="29"/>
      <c r="EE183" s="29"/>
      <c r="EF183" s="29"/>
      <c r="EG183" s="29"/>
      <c r="EH183" s="29"/>
      <c r="EI183" s="29"/>
      <c r="EJ183" s="29"/>
      <c r="EK183" s="29"/>
      <c r="EL183" s="29"/>
    </row>
    <row r="184" spans="7:142" hidden="1" x14ac:dyDescent="0.2">
      <c r="G184" s="92">
        <v>67</v>
      </c>
      <c r="H184" s="92"/>
      <c r="I184" s="92"/>
      <c r="J184" s="92"/>
      <c r="Q184" s="1"/>
      <c r="R184" s="1"/>
      <c r="S184" s="1"/>
      <c r="T184" s="1"/>
      <c r="U184" s="1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  <c r="BS184" s="29"/>
      <c r="BT184" s="29"/>
      <c r="BU184" s="29"/>
      <c r="BV184" s="29"/>
      <c r="BW184" s="29"/>
      <c r="BX184" s="29"/>
      <c r="BY184" s="29"/>
      <c r="BZ184" s="29"/>
      <c r="CA184" s="29"/>
      <c r="CB184" s="29"/>
      <c r="CC184" s="29"/>
      <c r="CD184" s="29"/>
      <c r="CE184" s="29"/>
      <c r="CF184" s="29"/>
      <c r="CG184" s="29"/>
      <c r="CH184" s="29"/>
      <c r="CI184" s="29"/>
      <c r="CJ184" s="29"/>
      <c r="CK184" s="29"/>
      <c r="CL184" s="29"/>
      <c r="CM184" s="29"/>
      <c r="CN184" s="29"/>
      <c r="CO184" s="29"/>
      <c r="CP184" s="29"/>
      <c r="CQ184" s="29"/>
      <c r="CR184" s="29"/>
      <c r="CS184" s="29"/>
      <c r="CT184" s="29"/>
      <c r="CU184" s="29"/>
      <c r="CV184" s="29"/>
      <c r="CW184" s="29"/>
      <c r="CX184" s="29"/>
      <c r="CY184" s="29"/>
      <c r="CZ184" s="29"/>
      <c r="DA184" s="29"/>
      <c r="DB184" s="29"/>
      <c r="DC184" s="29"/>
      <c r="DD184" s="29"/>
      <c r="DE184" s="29"/>
      <c r="DF184" s="29"/>
      <c r="DG184" s="29"/>
      <c r="DH184" s="29"/>
      <c r="DI184" s="29"/>
      <c r="DJ184" s="29"/>
      <c r="DK184" s="29"/>
      <c r="DL184" s="29"/>
      <c r="DM184" s="29"/>
      <c r="DN184" s="29"/>
      <c r="DO184" s="29"/>
      <c r="DP184" s="29"/>
      <c r="DQ184" s="29"/>
      <c r="DR184" s="29"/>
      <c r="DS184" s="29"/>
      <c r="DT184" s="29"/>
      <c r="DU184" s="29"/>
      <c r="DV184" s="29"/>
      <c r="DW184" s="29"/>
      <c r="DX184" s="29"/>
      <c r="DY184" s="29"/>
      <c r="DZ184" s="29"/>
      <c r="EA184" s="29"/>
      <c r="EB184" s="29"/>
      <c r="EC184" s="29"/>
      <c r="ED184" s="29"/>
      <c r="EE184" s="29"/>
      <c r="EF184" s="29"/>
      <c r="EG184" s="29"/>
      <c r="EH184" s="29"/>
      <c r="EI184" s="29"/>
      <c r="EJ184" s="29"/>
      <c r="EK184" s="29"/>
      <c r="EL184" s="29"/>
    </row>
    <row r="185" spans="7:142" hidden="1" x14ac:dyDescent="0.2">
      <c r="G185" s="92">
        <v>68</v>
      </c>
      <c r="H185" s="92"/>
      <c r="I185" s="92"/>
      <c r="J185" s="92"/>
      <c r="Q185" s="1"/>
      <c r="R185" s="1"/>
      <c r="S185" s="1"/>
      <c r="T185" s="1"/>
      <c r="U185" s="1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  <c r="BS185" s="29"/>
      <c r="BT185" s="29"/>
      <c r="BU185" s="29"/>
      <c r="BV185" s="29"/>
      <c r="BW185" s="29"/>
      <c r="BX185" s="29"/>
      <c r="BY185" s="29"/>
      <c r="BZ185" s="29"/>
      <c r="CA185" s="29"/>
      <c r="CB185" s="29"/>
      <c r="CC185" s="29"/>
      <c r="CD185" s="29"/>
      <c r="CE185" s="29"/>
      <c r="CF185" s="29"/>
      <c r="CG185" s="29"/>
      <c r="CH185" s="29"/>
      <c r="CI185" s="29"/>
      <c r="CJ185" s="29"/>
      <c r="CK185" s="29"/>
      <c r="CL185" s="29"/>
      <c r="CM185" s="29"/>
      <c r="CN185" s="29"/>
      <c r="CO185" s="29"/>
      <c r="CP185" s="29"/>
      <c r="CQ185" s="29"/>
      <c r="CR185" s="29"/>
      <c r="CS185" s="29"/>
      <c r="CT185" s="29"/>
      <c r="CU185" s="29"/>
      <c r="CV185" s="29"/>
      <c r="CW185" s="29"/>
      <c r="CX185" s="29"/>
      <c r="CY185" s="29"/>
      <c r="CZ185" s="29"/>
      <c r="DA185" s="29"/>
      <c r="DB185" s="29"/>
      <c r="DC185" s="29"/>
      <c r="DD185" s="29"/>
      <c r="DE185" s="29"/>
      <c r="DF185" s="29"/>
      <c r="DG185" s="29"/>
      <c r="DH185" s="29"/>
      <c r="DI185" s="29"/>
      <c r="DJ185" s="29"/>
      <c r="DK185" s="29"/>
      <c r="DL185" s="29"/>
      <c r="DM185" s="29"/>
      <c r="DN185" s="29"/>
      <c r="DO185" s="29"/>
      <c r="DP185" s="29"/>
      <c r="DQ185" s="29"/>
      <c r="DR185" s="29"/>
      <c r="DS185" s="29"/>
      <c r="DT185" s="29"/>
      <c r="DU185" s="29"/>
      <c r="DV185" s="29"/>
      <c r="DW185" s="29"/>
      <c r="DX185" s="29"/>
      <c r="DY185" s="29"/>
      <c r="DZ185" s="29"/>
      <c r="EA185" s="29"/>
      <c r="EB185" s="29"/>
      <c r="EC185" s="29"/>
      <c r="ED185" s="29"/>
      <c r="EE185" s="29"/>
      <c r="EF185" s="29"/>
      <c r="EG185" s="29"/>
      <c r="EH185" s="29"/>
      <c r="EI185" s="29"/>
      <c r="EJ185" s="29"/>
      <c r="EK185" s="29"/>
      <c r="EL185" s="29"/>
    </row>
    <row r="186" spans="7:142" hidden="1" x14ac:dyDescent="0.2">
      <c r="G186" s="92">
        <v>69</v>
      </c>
      <c r="H186" s="92">
        <v>23</v>
      </c>
      <c r="I186" s="92"/>
      <c r="J186" s="92"/>
      <c r="Q186" s="1"/>
      <c r="R186" s="1"/>
      <c r="S186" s="1"/>
      <c r="T186" s="1"/>
      <c r="U186" s="1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9"/>
      <c r="BQ186" s="29"/>
      <c r="BR186" s="29"/>
      <c r="BS186" s="29"/>
      <c r="BT186" s="29"/>
      <c r="BU186" s="29"/>
      <c r="BV186" s="29"/>
      <c r="BW186" s="29"/>
      <c r="BX186" s="29"/>
      <c r="BY186" s="29"/>
      <c r="BZ186" s="29"/>
      <c r="CA186" s="29"/>
      <c r="CB186" s="29"/>
      <c r="CC186" s="29"/>
      <c r="CD186" s="29"/>
      <c r="CE186" s="29"/>
      <c r="CF186" s="29"/>
      <c r="CG186" s="29"/>
      <c r="CH186" s="29"/>
      <c r="CI186" s="29"/>
      <c r="CJ186" s="29"/>
      <c r="CK186" s="29"/>
      <c r="CL186" s="29"/>
      <c r="CM186" s="29"/>
      <c r="CN186" s="29"/>
      <c r="CO186" s="29"/>
      <c r="CP186" s="29"/>
      <c r="CQ186" s="29"/>
      <c r="CR186" s="29"/>
      <c r="CS186" s="29"/>
      <c r="CT186" s="29"/>
      <c r="CU186" s="29"/>
      <c r="CV186" s="29"/>
      <c r="CW186" s="29"/>
      <c r="CX186" s="29"/>
      <c r="CY186" s="29"/>
      <c r="CZ186" s="29"/>
      <c r="DA186" s="29"/>
      <c r="DB186" s="29"/>
      <c r="DC186" s="29"/>
      <c r="DD186" s="29"/>
      <c r="DE186" s="29"/>
      <c r="DF186" s="29"/>
      <c r="DG186" s="29"/>
      <c r="DH186" s="29"/>
      <c r="DI186" s="29"/>
      <c r="DJ186" s="29"/>
      <c r="DK186" s="29"/>
      <c r="DL186" s="29"/>
      <c r="DM186" s="29"/>
      <c r="DN186" s="29"/>
      <c r="DO186" s="29"/>
      <c r="DP186" s="29"/>
      <c r="DQ186" s="29"/>
      <c r="DR186" s="29"/>
      <c r="DS186" s="29"/>
      <c r="DT186" s="29"/>
      <c r="DU186" s="29"/>
      <c r="DV186" s="29"/>
      <c r="DW186" s="29"/>
      <c r="DX186" s="29"/>
      <c r="DY186" s="29"/>
      <c r="DZ186" s="29"/>
      <c r="EA186" s="29"/>
      <c r="EB186" s="29"/>
      <c r="EC186" s="29"/>
      <c r="ED186" s="29"/>
      <c r="EE186" s="29"/>
      <c r="EF186" s="29"/>
      <c r="EG186" s="29"/>
      <c r="EH186" s="29"/>
      <c r="EI186" s="29"/>
      <c r="EJ186" s="29"/>
      <c r="EK186" s="29"/>
      <c r="EL186" s="29"/>
    </row>
    <row r="187" spans="7:142" hidden="1" x14ac:dyDescent="0.2">
      <c r="G187" s="92">
        <v>70</v>
      </c>
      <c r="H187" s="92"/>
      <c r="I187" s="92"/>
      <c r="J187" s="92"/>
      <c r="Q187" s="1"/>
      <c r="R187" s="1"/>
      <c r="S187" s="1"/>
      <c r="T187" s="1"/>
      <c r="U187" s="1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29"/>
      <c r="BS187" s="29"/>
      <c r="BT187" s="29"/>
      <c r="BU187" s="29"/>
      <c r="BV187" s="29"/>
      <c r="BW187" s="29"/>
      <c r="BX187" s="29"/>
      <c r="BY187" s="29"/>
      <c r="BZ187" s="29"/>
      <c r="CA187" s="29"/>
      <c r="CB187" s="29"/>
      <c r="CC187" s="29"/>
      <c r="CD187" s="29"/>
      <c r="CE187" s="29"/>
      <c r="CF187" s="29"/>
      <c r="CG187" s="29"/>
      <c r="CH187" s="29"/>
      <c r="CI187" s="29"/>
      <c r="CJ187" s="29"/>
      <c r="CK187" s="29"/>
      <c r="CL187" s="29"/>
      <c r="CM187" s="29"/>
      <c r="CN187" s="29"/>
      <c r="CO187" s="29"/>
      <c r="CP187" s="29"/>
      <c r="CQ187" s="29"/>
      <c r="CR187" s="29"/>
      <c r="CS187" s="29"/>
      <c r="CT187" s="29"/>
      <c r="CU187" s="29"/>
      <c r="CV187" s="29"/>
      <c r="CW187" s="29"/>
      <c r="CX187" s="29"/>
      <c r="CY187" s="29"/>
      <c r="CZ187" s="29"/>
      <c r="DA187" s="29"/>
      <c r="DB187" s="29"/>
      <c r="DC187" s="29"/>
      <c r="DD187" s="29"/>
      <c r="DE187" s="29"/>
      <c r="DF187" s="29"/>
      <c r="DG187" s="29"/>
      <c r="DH187" s="29"/>
      <c r="DI187" s="29"/>
      <c r="DJ187" s="29"/>
      <c r="DK187" s="29"/>
      <c r="DL187" s="29"/>
      <c r="DM187" s="29"/>
      <c r="DN187" s="29"/>
      <c r="DO187" s="29"/>
      <c r="DP187" s="29"/>
      <c r="DQ187" s="29"/>
      <c r="DR187" s="29"/>
      <c r="DS187" s="29"/>
      <c r="DT187" s="29"/>
      <c r="DU187" s="29"/>
      <c r="DV187" s="29"/>
      <c r="DW187" s="29"/>
      <c r="DX187" s="29"/>
      <c r="DY187" s="29"/>
      <c r="DZ187" s="29"/>
      <c r="EA187" s="29"/>
      <c r="EB187" s="29"/>
      <c r="EC187" s="29"/>
      <c r="ED187" s="29"/>
      <c r="EE187" s="29"/>
      <c r="EF187" s="29"/>
      <c r="EG187" s="29"/>
      <c r="EH187" s="29"/>
      <c r="EI187" s="29"/>
      <c r="EJ187" s="29"/>
      <c r="EK187" s="29"/>
      <c r="EL187" s="29"/>
    </row>
    <row r="188" spans="7:142" hidden="1" x14ac:dyDescent="0.2">
      <c r="G188" s="92">
        <v>71</v>
      </c>
      <c r="H188" s="92"/>
      <c r="I188" s="92"/>
      <c r="J188" s="92"/>
      <c r="Q188" s="1"/>
      <c r="R188" s="1"/>
      <c r="S188" s="1"/>
      <c r="T188" s="1"/>
      <c r="U188" s="1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29"/>
      <c r="BQ188" s="29"/>
      <c r="BR188" s="29"/>
      <c r="BS188" s="29"/>
      <c r="BT188" s="29"/>
      <c r="BU188" s="29"/>
      <c r="BV188" s="29"/>
      <c r="BW188" s="29"/>
      <c r="BX188" s="29"/>
      <c r="BY188" s="29"/>
      <c r="BZ188" s="29"/>
      <c r="CA188" s="29"/>
      <c r="CB188" s="29"/>
      <c r="CC188" s="29"/>
      <c r="CD188" s="29"/>
      <c r="CE188" s="29"/>
      <c r="CF188" s="29"/>
      <c r="CG188" s="29"/>
      <c r="CH188" s="29"/>
      <c r="CI188" s="29"/>
      <c r="CJ188" s="29"/>
      <c r="CK188" s="29"/>
      <c r="CL188" s="29"/>
      <c r="CM188" s="29"/>
      <c r="CN188" s="29"/>
      <c r="CO188" s="29"/>
      <c r="CP188" s="29"/>
      <c r="CQ188" s="29"/>
      <c r="CR188" s="29"/>
      <c r="CS188" s="29"/>
      <c r="CT188" s="29"/>
      <c r="CU188" s="29"/>
      <c r="CV188" s="29"/>
      <c r="CW188" s="29"/>
      <c r="CX188" s="29"/>
      <c r="CY188" s="29"/>
      <c r="CZ188" s="29"/>
      <c r="DA188" s="29"/>
      <c r="DB188" s="29"/>
      <c r="DC188" s="29"/>
      <c r="DD188" s="29"/>
      <c r="DE188" s="29"/>
      <c r="DF188" s="29"/>
      <c r="DG188" s="29"/>
      <c r="DH188" s="29"/>
      <c r="DI188" s="29"/>
      <c r="DJ188" s="29"/>
      <c r="DK188" s="29"/>
      <c r="DL188" s="29"/>
      <c r="DM188" s="29"/>
      <c r="DN188" s="29"/>
      <c r="DO188" s="29"/>
      <c r="DP188" s="29"/>
      <c r="DQ188" s="29"/>
      <c r="DR188" s="29"/>
      <c r="DS188" s="29"/>
      <c r="DT188" s="29"/>
      <c r="DU188" s="29"/>
      <c r="DV188" s="29"/>
      <c r="DW188" s="29"/>
      <c r="DX188" s="29"/>
      <c r="DY188" s="29"/>
      <c r="DZ188" s="29"/>
      <c r="EA188" s="29"/>
      <c r="EB188" s="29"/>
      <c r="EC188" s="29"/>
      <c r="ED188" s="29"/>
      <c r="EE188" s="29"/>
      <c r="EF188" s="29"/>
      <c r="EG188" s="29"/>
      <c r="EH188" s="29"/>
      <c r="EI188" s="29"/>
      <c r="EJ188" s="29"/>
      <c r="EK188" s="29"/>
      <c r="EL188" s="29"/>
    </row>
    <row r="189" spans="7:142" hidden="1" x14ac:dyDescent="0.2">
      <c r="G189" s="92">
        <v>72</v>
      </c>
      <c r="H189" s="92">
        <v>24</v>
      </c>
      <c r="I189" s="92">
        <v>12</v>
      </c>
      <c r="J189" s="92">
        <v>6</v>
      </c>
      <c r="Q189" s="1"/>
      <c r="R189" s="1"/>
      <c r="S189" s="1"/>
      <c r="T189" s="1"/>
      <c r="U189" s="1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9"/>
      <c r="BQ189" s="29"/>
      <c r="BR189" s="29"/>
      <c r="BS189" s="29"/>
      <c r="BT189" s="29"/>
      <c r="BU189" s="29"/>
      <c r="BV189" s="29"/>
      <c r="BW189" s="29"/>
      <c r="BX189" s="29"/>
      <c r="BY189" s="29"/>
      <c r="BZ189" s="29"/>
      <c r="CA189" s="29"/>
      <c r="CB189" s="29"/>
      <c r="CC189" s="29"/>
      <c r="CD189" s="29"/>
      <c r="CE189" s="29"/>
      <c r="CF189" s="29"/>
      <c r="CG189" s="29"/>
      <c r="CH189" s="29"/>
      <c r="CI189" s="29"/>
      <c r="CJ189" s="29"/>
      <c r="CK189" s="29"/>
      <c r="CL189" s="29"/>
      <c r="CM189" s="29"/>
      <c r="CN189" s="29"/>
      <c r="CO189" s="29"/>
      <c r="CP189" s="29"/>
      <c r="CQ189" s="29"/>
      <c r="CR189" s="29"/>
      <c r="CS189" s="29"/>
      <c r="CT189" s="29"/>
      <c r="CU189" s="29"/>
      <c r="CV189" s="29"/>
      <c r="CW189" s="29"/>
      <c r="CX189" s="29"/>
      <c r="CY189" s="29"/>
      <c r="CZ189" s="29"/>
      <c r="DA189" s="29"/>
      <c r="DB189" s="29"/>
      <c r="DC189" s="29"/>
      <c r="DD189" s="29"/>
      <c r="DE189" s="29"/>
      <c r="DF189" s="29"/>
      <c r="DG189" s="29"/>
      <c r="DH189" s="29"/>
      <c r="DI189" s="29"/>
      <c r="DJ189" s="29"/>
      <c r="DK189" s="29"/>
      <c r="DL189" s="29"/>
      <c r="DM189" s="29"/>
      <c r="DN189" s="29"/>
      <c r="DO189" s="29"/>
      <c r="DP189" s="29"/>
      <c r="DQ189" s="29"/>
      <c r="DR189" s="29"/>
      <c r="DS189" s="29"/>
      <c r="DT189" s="29"/>
      <c r="DU189" s="29"/>
      <c r="DV189" s="29"/>
      <c r="DW189" s="29"/>
      <c r="DX189" s="29"/>
      <c r="DY189" s="29"/>
      <c r="DZ189" s="29"/>
      <c r="EA189" s="29"/>
      <c r="EB189" s="29"/>
      <c r="EC189" s="29"/>
      <c r="ED189" s="29"/>
      <c r="EE189" s="29"/>
      <c r="EF189" s="29"/>
      <c r="EG189" s="29"/>
      <c r="EH189" s="29"/>
      <c r="EI189" s="29"/>
      <c r="EJ189" s="29"/>
      <c r="EK189" s="29"/>
      <c r="EL189" s="29"/>
    </row>
    <row r="190" spans="7:142" hidden="1" x14ac:dyDescent="0.2">
      <c r="G190" s="92">
        <v>73</v>
      </c>
      <c r="H190" s="92"/>
      <c r="I190" s="92"/>
      <c r="J190" s="92"/>
      <c r="Q190" s="1"/>
      <c r="R190" s="1"/>
      <c r="S190" s="1"/>
      <c r="T190" s="1"/>
      <c r="U190" s="1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29"/>
      <c r="BS190" s="29"/>
      <c r="BT190" s="29"/>
      <c r="BU190" s="29"/>
      <c r="BV190" s="29"/>
      <c r="BW190" s="29"/>
      <c r="BX190" s="29"/>
      <c r="BY190" s="29"/>
      <c r="BZ190" s="29"/>
      <c r="CA190" s="29"/>
      <c r="CB190" s="29"/>
      <c r="CC190" s="29"/>
      <c r="CD190" s="29"/>
      <c r="CE190" s="29"/>
      <c r="CF190" s="29"/>
      <c r="CG190" s="29"/>
      <c r="CH190" s="29"/>
      <c r="CI190" s="29"/>
      <c r="CJ190" s="29"/>
      <c r="CK190" s="29"/>
      <c r="CL190" s="29"/>
      <c r="CM190" s="29"/>
      <c r="CN190" s="29"/>
      <c r="CO190" s="29"/>
      <c r="CP190" s="29"/>
      <c r="CQ190" s="29"/>
      <c r="CR190" s="29"/>
      <c r="CS190" s="29"/>
      <c r="CT190" s="29"/>
      <c r="CU190" s="29"/>
      <c r="CV190" s="29"/>
      <c r="CW190" s="29"/>
      <c r="CX190" s="29"/>
      <c r="CY190" s="29"/>
      <c r="CZ190" s="29"/>
      <c r="DA190" s="29"/>
      <c r="DB190" s="29"/>
      <c r="DC190" s="29"/>
      <c r="DD190" s="29"/>
      <c r="DE190" s="29"/>
      <c r="DF190" s="29"/>
      <c r="DG190" s="29"/>
      <c r="DH190" s="29"/>
      <c r="DI190" s="29"/>
      <c r="DJ190" s="29"/>
      <c r="DK190" s="29"/>
      <c r="DL190" s="29"/>
      <c r="DM190" s="29"/>
      <c r="DN190" s="29"/>
      <c r="DO190" s="29"/>
      <c r="DP190" s="29"/>
      <c r="DQ190" s="29"/>
      <c r="DR190" s="29"/>
      <c r="DS190" s="29"/>
      <c r="DT190" s="29"/>
      <c r="DU190" s="29"/>
      <c r="DV190" s="29"/>
      <c r="DW190" s="29"/>
      <c r="DX190" s="29"/>
      <c r="DY190" s="29"/>
      <c r="DZ190" s="29"/>
      <c r="EA190" s="29"/>
      <c r="EB190" s="29"/>
      <c r="EC190" s="29"/>
      <c r="ED190" s="29"/>
      <c r="EE190" s="29"/>
      <c r="EF190" s="29"/>
      <c r="EG190" s="29"/>
      <c r="EH190" s="29"/>
      <c r="EI190" s="29"/>
      <c r="EJ190" s="29"/>
      <c r="EK190" s="29"/>
      <c r="EL190" s="29"/>
    </row>
    <row r="191" spans="7:142" hidden="1" x14ac:dyDescent="0.2">
      <c r="G191" s="92">
        <v>74</v>
      </c>
      <c r="H191" s="92"/>
      <c r="I191" s="92"/>
      <c r="J191" s="92"/>
      <c r="Q191" s="1"/>
      <c r="R191" s="1"/>
      <c r="S191" s="1"/>
      <c r="T191" s="1"/>
      <c r="U191" s="1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  <c r="BS191" s="29"/>
      <c r="BT191" s="29"/>
      <c r="BU191" s="29"/>
      <c r="BV191" s="29"/>
      <c r="BW191" s="29"/>
      <c r="BX191" s="29"/>
      <c r="BY191" s="29"/>
      <c r="BZ191" s="29"/>
      <c r="CA191" s="29"/>
      <c r="CB191" s="29"/>
      <c r="CC191" s="29"/>
      <c r="CD191" s="29"/>
      <c r="CE191" s="29"/>
      <c r="CF191" s="29"/>
      <c r="CG191" s="29"/>
      <c r="CH191" s="29"/>
      <c r="CI191" s="29"/>
      <c r="CJ191" s="29"/>
      <c r="CK191" s="29"/>
      <c r="CL191" s="29"/>
      <c r="CM191" s="29"/>
      <c r="CN191" s="29"/>
      <c r="CO191" s="29"/>
      <c r="CP191" s="29"/>
      <c r="CQ191" s="29"/>
      <c r="CR191" s="29"/>
      <c r="CS191" s="29"/>
      <c r="CT191" s="29"/>
      <c r="CU191" s="29"/>
      <c r="CV191" s="29"/>
      <c r="CW191" s="29"/>
      <c r="CX191" s="29"/>
      <c r="CY191" s="29"/>
      <c r="CZ191" s="29"/>
      <c r="DA191" s="29"/>
      <c r="DB191" s="29"/>
      <c r="DC191" s="29"/>
      <c r="DD191" s="29"/>
      <c r="DE191" s="29"/>
      <c r="DF191" s="29"/>
      <c r="DG191" s="29"/>
      <c r="DH191" s="29"/>
      <c r="DI191" s="29"/>
      <c r="DJ191" s="29"/>
      <c r="DK191" s="29"/>
      <c r="DL191" s="29"/>
      <c r="DM191" s="29"/>
      <c r="DN191" s="29"/>
      <c r="DO191" s="29"/>
      <c r="DP191" s="29"/>
      <c r="DQ191" s="29"/>
      <c r="DR191" s="29"/>
      <c r="DS191" s="29"/>
      <c r="DT191" s="29"/>
      <c r="DU191" s="29"/>
      <c r="DV191" s="29"/>
      <c r="DW191" s="29"/>
      <c r="DX191" s="29"/>
      <c r="DY191" s="29"/>
      <c r="DZ191" s="29"/>
      <c r="EA191" s="29"/>
      <c r="EB191" s="29"/>
      <c r="EC191" s="29"/>
      <c r="ED191" s="29"/>
      <c r="EE191" s="29"/>
      <c r="EF191" s="29"/>
      <c r="EG191" s="29"/>
      <c r="EH191" s="29"/>
      <c r="EI191" s="29"/>
      <c r="EJ191" s="29"/>
      <c r="EK191" s="29"/>
      <c r="EL191" s="29"/>
    </row>
    <row r="192" spans="7:142" hidden="1" x14ac:dyDescent="0.2">
      <c r="G192" s="92">
        <v>75</v>
      </c>
      <c r="H192" s="92">
        <v>25</v>
      </c>
      <c r="I192" s="92"/>
      <c r="J192" s="92"/>
      <c r="Q192" s="1"/>
      <c r="R192" s="1"/>
      <c r="S192" s="1"/>
      <c r="T192" s="1"/>
      <c r="U192" s="1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9"/>
      <c r="BQ192" s="29"/>
      <c r="BR192" s="29"/>
      <c r="BS192" s="29"/>
      <c r="BT192" s="29"/>
      <c r="BU192" s="29"/>
      <c r="BV192" s="29"/>
      <c r="BW192" s="29"/>
      <c r="BX192" s="29"/>
      <c r="BY192" s="29"/>
      <c r="BZ192" s="29"/>
      <c r="CA192" s="29"/>
      <c r="CB192" s="29"/>
      <c r="CC192" s="29"/>
      <c r="CD192" s="29"/>
      <c r="CE192" s="29"/>
      <c r="CF192" s="29"/>
      <c r="CG192" s="29"/>
      <c r="CH192" s="29"/>
      <c r="CI192" s="29"/>
      <c r="CJ192" s="29"/>
      <c r="CK192" s="29"/>
      <c r="CL192" s="29"/>
      <c r="CM192" s="29"/>
      <c r="CN192" s="29"/>
      <c r="CO192" s="29"/>
      <c r="CP192" s="29"/>
      <c r="CQ192" s="29"/>
      <c r="CR192" s="29"/>
      <c r="CS192" s="29"/>
      <c r="CT192" s="29"/>
      <c r="CU192" s="29"/>
      <c r="CV192" s="29"/>
      <c r="CW192" s="29"/>
      <c r="CX192" s="29"/>
      <c r="CY192" s="29"/>
      <c r="CZ192" s="29"/>
      <c r="DA192" s="29"/>
      <c r="DB192" s="29"/>
      <c r="DC192" s="29"/>
      <c r="DD192" s="29"/>
      <c r="DE192" s="29"/>
      <c r="DF192" s="29"/>
      <c r="DG192" s="29"/>
      <c r="DH192" s="29"/>
      <c r="DI192" s="29"/>
      <c r="DJ192" s="29"/>
      <c r="DK192" s="29"/>
      <c r="DL192" s="29"/>
      <c r="DM192" s="29"/>
      <c r="DN192" s="29"/>
      <c r="DO192" s="29"/>
      <c r="DP192" s="29"/>
      <c r="DQ192" s="29"/>
      <c r="DR192" s="29"/>
      <c r="DS192" s="29"/>
      <c r="DT192" s="29"/>
      <c r="DU192" s="29"/>
      <c r="DV192" s="29"/>
      <c r="DW192" s="29"/>
      <c r="DX192" s="29"/>
      <c r="DY192" s="29"/>
      <c r="DZ192" s="29"/>
      <c r="EA192" s="29"/>
      <c r="EB192" s="29"/>
      <c r="EC192" s="29"/>
      <c r="ED192" s="29"/>
      <c r="EE192" s="29"/>
      <c r="EF192" s="29"/>
      <c r="EG192" s="29"/>
      <c r="EH192" s="29"/>
      <c r="EI192" s="29"/>
      <c r="EJ192" s="29"/>
      <c r="EK192" s="29"/>
      <c r="EL192" s="29"/>
    </row>
    <row r="193" spans="7:142" hidden="1" x14ac:dyDescent="0.2">
      <c r="G193" s="92">
        <v>76</v>
      </c>
      <c r="H193" s="92"/>
      <c r="I193" s="92"/>
      <c r="J193" s="92"/>
      <c r="Q193" s="1"/>
      <c r="R193" s="1"/>
      <c r="S193" s="1"/>
      <c r="T193" s="1"/>
      <c r="U193" s="1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29"/>
      <c r="BS193" s="29"/>
      <c r="BT193" s="29"/>
      <c r="BU193" s="29"/>
      <c r="BV193" s="29"/>
      <c r="BW193" s="29"/>
      <c r="BX193" s="29"/>
      <c r="BY193" s="29"/>
      <c r="BZ193" s="29"/>
      <c r="CA193" s="29"/>
      <c r="CB193" s="29"/>
      <c r="CC193" s="29"/>
      <c r="CD193" s="29"/>
      <c r="CE193" s="29"/>
      <c r="CF193" s="29"/>
      <c r="CG193" s="29"/>
      <c r="CH193" s="29"/>
      <c r="CI193" s="29"/>
      <c r="CJ193" s="29"/>
      <c r="CK193" s="29"/>
      <c r="CL193" s="29"/>
      <c r="CM193" s="29"/>
      <c r="CN193" s="29"/>
      <c r="CO193" s="29"/>
      <c r="CP193" s="29"/>
      <c r="CQ193" s="29"/>
      <c r="CR193" s="29"/>
      <c r="CS193" s="29"/>
      <c r="CT193" s="29"/>
      <c r="CU193" s="29"/>
      <c r="CV193" s="29"/>
      <c r="CW193" s="29"/>
      <c r="CX193" s="29"/>
      <c r="CY193" s="29"/>
      <c r="CZ193" s="29"/>
      <c r="DA193" s="29"/>
      <c r="DB193" s="29"/>
      <c r="DC193" s="29"/>
      <c r="DD193" s="29"/>
      <c r="DE193" s="29"/>
      <c r="DF193" s="29"/>
      <c r="DG193" s="29"/>
      <c r="DH193" s="29"/>
      <c r="DI193" s="29"/>
      <c r="DJ193" s="29"/>
      <c r="DK193" s="29"/>
      <c r="DL193" s="29"/>
      <c r="DM193" s="29"/>
      <c r="DN193" s="29"/>
      <c r="DO193" s="29"/>
      <c r="DP193" s="29"/>
      <c r="DQ193" s="29"/>
      <c r="DR193" s="29"/>
      <c r="DS193" s="29"/>
      <c r="DT193" s="29"/>
      <c r="DU193" s="29"/>
      <c r="DV193" s="29"/>
      <c r="DW193" s="29"/>
      <c r="DX193" s="29"/>
      <c r="DY193" s="29"/>
      <c r="DZ193" s="29"/>
      <c r="EA193" s="29"/>
      <c r="EB193" s="29"/>
      <c r="EC193" s="29"/>
      <c r="ED193" s="29"/>
      <c r="EE193" s="29"/>
      <c r="EF193" s="29"/>
      <c r="EG193" s="29"/>
      <c r="EH193" s="29"/>
      <c r="EI193" s="29"/>
      <c r="EJ193" s="29"/>
      <c r="EK193" s="29"/>
      <c r="EL193" s="29"/>
    </row>
    <row r="194" spans="7:142" hidden="1" x14ac:dyDescent="0.2">
      <c r="G194" s="92">
        <v>77</v>
      </c>
      <c r="H194" s="92"/>
      <c r="I194" s="92"/>
      <c r="J194" s="92"/>
      <c r="Q194" s="1"/>
      <c r="R194" s="1"/>
      <c r="S194" s="1"/>
      <c r="T194" s="1"/>
      <c r="U194" s="1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9"/>
      <c r="BT194" s="29"/>
      <c r="BU194" s="29"/>
      <c r="BV194" s="29"/>
      <c r="BW194" s="29"/>
      <c r="BX194" s="29"/>
      <c r="BY194" s="29"/>
      <c r="BZ194" s="29"/>
      <c r="CA194" s="29"/>
      <c r="CB194" s="29"/>
      <c r="CC194" s="29"/>
      <c r="CD194" s="29"/>
      <c r="CE194" s="29"/>
      <c r="CF194" s="29"/>
      <c r="CG194" s="29"/>
      <c r="CH194" s="29"/>
      <c r="CI194" s="29"/>
      <c r="CJ194" s="29"/>
      <c r="CK194" s="29"/>
      <c r="CL194" s="29"/>
      <c r="CM194" s="29"/>
      <c r="CN194" s="29"/>
      <c r="CO194" s="29"/>
      <c r="CP194" s="29"/>
      <c r="CQ194" s="29"/>
      <c r="CR194" s="29"/>
      <c r="CS194" s="29"/>
      <c r="CT194" s="29"/>
      <c r="CU194" s="29"/>
      <c r="CV194" s="29"/>
      <c r="CW194" s="29"/>
      <c r="CX194" s="29"/>
      <c r="CY194" s="29"/>
      <c r="CZ194" s="29"/>
      <c r="DA194" s="29"/>
      <c r="DB194" s="29"/>
      <c r="DC194" s="29"/>
      <c r="DD194" s="29"/>
      <c r="DE194" s="29"/>
      <c r="DF194" s="29"/>
      <c r="DG194" s="29"/>
      <c r="DH194" s="29"/>
      <c r="DI194" s="29"/>
      <c r="DJ194" s="29"/>
      <c r="DK194" s="29"/>
      <c r="DL194" s="29"/>
      <c r="DM194" s="29"/>
      <c r="DN194" s="29"/>
      <c r="DO194" s="29"/>
      <c r="DP194" s="29"/>
      <c r="DQ194" s="29"/>
      <c r="DR194" s="29"/>
      <c r="DS194" s="29"/>
      <c r="DT194" s="29"/>
      <c r="DU194" s="29"/>
      <c r="DV194" s="29"/>
      <c r="DW194" s="29"/>
      <c r="DX194" s="29"/>
      <c r="DY194" s="29"/>
      <c r="DZ194" s="29"/>
      <c r="EA194" s="29"/>
      <c r="EB194" s="29"/>
      <c r="EC194" s="29"/>
      <c r="ED194" s="29"/>
      <c r="EE194" s="29"/>
      <c r="EF194" s="29"/>
      <c r="EG194" s="29"/>
      <c r="EH194" s="29"/>
      <c r="EI194" s="29"/>
      <c r="EJ194" s="29"/>
      <c r="EK194" s="29"/>
      <c r="EL194" s="29"/>
    </row>
    <row r="195" spans="7:142" hidden="1" x14ac:dyDescent="0.2">
      <c r="G195" s="92">
        <v>78</v>
      </c>
      <c r="H195" s="92">
        <v>26</v>
      </c>
      <c r="I195" s="92">
        <v>13</v>
      </c>
      <c r="J195" s="92">
        <v>7</v>
      </c>
      <c r="Q195" s="1"/>
      <c r="R195" s="1"/>
      <c r="S195" s="1"/>
      <c r="T195" s="1"/>
      <c r="U195" s="1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29"/>
      <c r="BS195" s="29"/>
      <c r="BT195" s="29"/>
      <c r="BU195" s="29"/>
      <c r="BV195" s="29"/>
      <c r="BW195" s="29"/>
      <c r="BX195" s="29"/>
      <c r="BY195" s="29"/>
      <c r="BZ195" s="29"/>
      <c r="CA195" s="29"/>
      <c r="CB195" s="29"/>
      <c r="CC195" s="29"/>
      <c r="CD195" s="29"/>
      <c r="CE195" s="29"/>
      <c r="CF195" s="29"/>
      <c r="CG195" s="29"/>
      <c r="CH195" s="29"/>
      <c r="CI195" s="29"/>
      <c r="CJ195" s="29"/>
      <c r="CK195" s="29"/>
      <c r="CL195" s="29"/>
      <c r="CM195" s="29"/>
      <c r="CN195" s="29"/>
      <c r="CO195" s="29"/>
      <c r="CP195" s="29"/>
      <c r="CQ195" s="29"/>
      <c r="CR195" s="29"/>
      <c r="CS195" s="29"/>
      <c r="CT195" s="29"/>
      <c r="CU195" s="29"/>
      <c r="CV195" s="29"/>
      <c r="CW195" s="29"/>
      <c r="CX195" s="29"/>
      <c r="CY195" s="29"/>
      <c r="CZ195" s="29"/>
      <c r="DA195" s="29"/>
      <c r="DB195" s="29"/>
      <c r="DC195" s="29"/>
      <c r="DD195" s="29"/>
      <c r="DE195" s="29"/>
      <c r="DF195" s="29"/>
      <c r="DG195" s="29"/>
      <c r="DH195" s="29"/>
      <c r="DI195" s="29"/>
      <c r="DJ195" s="29"/>
      <c r="DK195" s="29"/>
      <c r="DL195" s="29"/>
      <c r="DM195" s="29"/>
      <c r="DN195" s="29"/>
      <c r="DO195" s="29"/>
      <c r="DP195" s="29"/>
      <c r="DQ195" s="29"/>
      <c r="DR195" s="29"/>
      <c r="DS195" s="29"/>
      <c r="DT195" s="29"/>
      <c r="DU195" s="29"/>
      <c r="DV195" s="29"/>
      <c r="DW195" s="29"/>
      <c r="DX195" s="29"/>
      <c r="DY195" s="29"/>
      <c r="DZ195" s="29"/>
      <c r="EA195" s="29"/>
      <c r="EB195" s="29"/>
      <c r="EC195" s="29"/>
      <c r="ED195" s="29"/>
      <c r="EE195" s="29"/>
      <c r="EF195" s="29"/>
      <c r="EG195" s="29"/>
      <c r="EH195" s="29"/>
      <c r="EI195" s="29"/>
      <c r="EJ195" s="29"/>
      <c r="EK195" s="29"/>
      <c r="EL195" s="29"/>
    </row>
    <row r="196" spans="7:142" hidden="1" x14ac:dyDescent="0.2">
      <c r="G196" s="92">
        <v>79</v>
      </c>
      <c r="H196" s="92"/>
      <c r="I196" s="92"/>
      <c r="J196" s="92"/>
      <c r="Q196" s="1"/>
      <c r="R196" s="1"/>
      <c r="S196" s="1"/>
      <c r="T196" s="1"/>
      <c r="U196" s="1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29"/>
      <c r="BS196" s="29"/>
      <c r="BT196" s="29"/>
      <c r="BU196" s="29"/>
      <c r="BV196" s="29"/>
      <c r="BW196" s="29"/>
      <c r="BX196" s="29"/>
      <c r="BY196" s="29"/>
      <c r="BZ196" s="29"/>
      <c r="CA196" s="29"/>
      <c r="CB196" s="29"/>
      <c r="CC196" s="29"/>
      <c r="CD196" s="29"/>
      <c r="CE196" s="29"/>
      <c r="CF196" s="29"/>
      <c r="CG196" s="29"/>
      <c r="CH196" s="29"/>
      <c r="CI196" s="29"/>
      <c r="CJ196" s="29"/>
      <c r="CK196" s="29"/>
      <c r="CL196" s="29"/>
      <c r="CM196" s="29"/>
      <c r="CN196" s="29"/>
      <c r="CO196" s="29"/>
      <c r="CP196" s="29"/>
      <c r="CQ196" s="29"/>
      <c r="CR196" s="29"/>
      <c r="CS196" s="29"/>
      <c r="CT196" s="29"/>
      <c r="CU196" s="29"/>
      <c r="CV196" s="29"/>
      <c r="CW196" s="29"/>
      <c r="CX196" s="29"/>
      <c r="CY196" s="29"/>
      <c r="CZ196" s="29"/>
      <c r="DA196" s="29"/>
      <c r="DB196" s="29"/>
      <c r="DC196" s="29"/>
      <c r="DD196" s="29"/>
      <c r="DE196" s="29"/>
      <c r="DF196" s="29"/>
      <c r="DG196" s="29"/>
      <c r="DH196" s="29"/>
      <c r="DI196" s="29"/>
      <c r="DJ196" s="29"/>
      <c r="DK196" s="29"/>
      <c r="DL196" s="29"/>
      <c r="DM196" s="29"/>
      <c r="DN196" s="29"/>
      <c r="DO196" s="29"/>
      <c r="DP196" s="29"/>
      <c r="DQ196" s="29"/>
      <c r="DR196" s="29"/>
      <c r="DS196" s="29"/>
      <c r="DT196" s="29"/>
      <c r="DU196" s="29"/>
      <c r="DV196" s="29"/>
      <c r="DW196" s="29"/>
      <c r="DX196" s="29"/>
      <c r="DY196" s="29"/>
      <c r="DZ196" s="29"/>
      <c r="EA196" s="29"/>
      <c r="EB196" s="29"/>
      <c r="EC196" s="29"/>
      <c r="ED196" s="29"/>
      <c r="EE196" s="29"/>
      <c r="EF196" s="29"/>
      <c r="EG196" s="29"/>
      <c r="EH196" s="29"/>
      <c r="EI196" s="29"/>
      <c r="EJ196" s="29"/>
      <c r="EK196" s="29"/>
      <c r="EL196" s="29"/>
    </row>
    <row r="197" spans="7:142" hidden="1" x14ac:dyDescent="0.2">
      <c r="G197" s="92">
        <v>80</v>
      </c>
      <c r="H197" s="92"/>
      <c r="I197" s="92"/>
      <c r="J197" s="92"/>
      <c r="Q197" s="1"/>
      <c r="R197" s="1"/>
      <c r="S197" s="1"/>
      <c r="T197" s="1"/>
      <c r="U197" s="1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  <c r="BX197" s="29"/>
      <c r="BY197" s="29"/>
      <c r="BZ197" s="29"/>
      <c r="CA197" s="29"/>
      <c r="CB197" s="29"/>
      <c r="CC197" s="29"/>
      <c r="CD197" s="29"/>
      <c r="CE197" s="29"/>
      <c r="CF197" s="29"/>
      <c r="CG197" s="29"/>
      <c r="CH197" s="29"/>
      <c r="CI197" s="29"/>
      <c r="CJ197" s="29"/>
      <c r="CK197" s="29"/>
      <c r="CL197" s="29"/>
      <c r="CM197" s="29"/>
      <c r="CN197" s="29"/>
      <c r="CO197" s="29"/>
      <c r="CP197" s="29"/>
      <c r="CQ197" s="29"/>
      <c r="CR197" s="29"/>
      <c r="CS197" s="29"/>
      <c r="CT197" s="29"/>
      <c r="CU197" s="29"/>
      <c r="CV197" s="29"/>
      <c r="CW197" s="29"/>
      <c r="CX197" s="29"/>
      <c r="CY197" s="29"/>
      <c r="CZ197" s="29"/>
      <c r="DA197" s="29"/>
      <c r="DB197" s="29"/>
      <c r="DC197" s="29"/>
      <c r="DD197" s="29"/>
      <c r="DE197" s="29"/>
      <c r="DF197" s="29"/>
      <c r="DG197" s="29"/>
      <c r="DH197" s="29"/>
      <c r="DI197" s="29"/>
      <c r="DJ197" s="29"/>
      <c r="DK197" s="29"/>
      <c r="DL197" s="29"/>
      <c r="DM197" s="29"/>
      <c r="DN197" s="29"/>
      <c r="DO197" s="29"/>
      <c r="DP197" s="29"/>
      <c r="DQ197" s="29"/>
      <c r="DR197" s="29"/>
      <c r="DS197" s="29"/>
      <c r="DT197" s="29"/>
      <c r="DU197" s="29"/>
      <c r="DV197" s="29"/>
      <c r="DW197" s="29"/>
      <c r="DX197" s="29"/>
      <c r="DY197" s="29"/>
      <c r="DZ197" s="29"/>
      <c r="EA197" s="29"/>
      <c r="EB197" s="29"/>
      <c r="EC197" s="29"/>
      <c r="ED197" s="29"/>
      <c r="EE197" s="29"/>
      <c r="EF197" s="29"/>
      <c r="EG197" s="29"/>
      <c r="EH197" s="29"/>
      <c r="EI197" s="29"/>
      <c r="EJ197" s="29"/>
      <c r="EK197" s="29"/>
      <c r="EL197" s="29"/>
    </row>
    <row r="198" spans="7:142" hidden="1" x14ac:dyDescent="0.2">
      <c r="G198" s="92">
        <v>81</v>
      </c>
      <c r="H198" s="92">
        <v>27</v>
      </c>
      <c r="I198" s="92"/>
      <c r="J198" s="92"/>
      <c r="Q198" s="1"/>
      <c r="R198" s="1"/>
      <c r="S198" s="1"/>
      <c r="T198" s="1"/>
      <c r="U198" s="1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29"/>
      <c r="BX198" s="29"/>
      <c r="BY198" s="29"/>
      <c r="BZ198" s="29"/>
      <c r="CA198" s="29"/>
      <c r="CB198" s="29"/>
      <c r="CC198" s="29"/>
      <c r="CD198" s="29"/>
      <c r="CE198" s="29"/>
      <c r="CF198" s="29"/>
      <c r="CG198" s="29"/>
      <c r="CH198" s="29"/>
      <c r="CI198" s="29"/>
      <c r="CJ198" s="29"/>
      <c r="CK198" s="29"/>
      <c r="CL198" s="29"/>
      <c r="CM198" s="29"/>
      <c r="CN198" s="29"/>
      <c r="CO198" s="29"/>
      <c r="CP198" s="29"/>
      <c r="CQ198" s="29"/>
      <c r="CR198" s="29"/>
      <c r="CS198" s="29"/>
      <c r="CT198" s="29"/>
      <c r="CU198" s="29"/>
      <c r="CV198" s="29"/>
      <c r="CW198" s="29"/>
      <c r="CX198" s="29"/>
      <c r="CY198" s="29"/>
      <c r="CZ198" s="29"/>
      <c r="DA198" s="29"/>
      <c r="DB198" s="29"/>
      <c r="DC198" s="29"/>
      <c r="DD198" s="29"/>
      <c r="DE198" s="29"/>
      <c r="DF198" s="29"/>
      <c r="DG198" s="29"/>
      <c r="DH198" s="29"/>
      <c r="DI198" s="29"/>
      <c r="DJ198" s="29"/>
      <c r="DK198" s="29"/>
      <c r="DL198" s="29"/>
      <c r="DM198" s="29"/>
      <c r="DN198" s="29"/>
      <c r="DO198" s="29"/>
      <c r="DP198" s="29"/>
      <c r="DQ198" s="29"/>
      <c r="DR198" s="29"/>
      <c r="DS198" s="29"/>
      <c r="DT198" s="29"/>
      <c r="DU198" s="29"/>
      <c r="DV198" s="29"/>
      <c r="DW198" s="29"/>
      <c r="DX198" s="29"/>
      <c r="DY198" s="29"/>
      <c r="DZ198" s="29"/>
      <c r="EA198" s="29"/>
      <c r="EB198" s="29"/>
      <c r="EC198" s="29"/>
      <c r="ED198" s="29"/>
      <c r="EE198" s="29"/>
      <c r="EF198" s="29"/>
      <c r="EG198" s="29"/>
      <c r="EH198" s="29"/>
      <c r="EI198" s="29"/>
      <c r="EJ198" s="29"/>
      <c r="EK198" s="29"/>
      <c r="EL198" s="29"/>
    </row>
    <row r="199" spans="7:142" hidden="1" x14ac:dyDescent="0.2">
      <c r="G199" s="92">
        <v>82</v>
      </c>
      <c r="H199" s="92"/>
      <c r="I199" s="92"/>
      <c r="J199" s="92"/>
      <c r="Q199" s="1"/>
      <c r="R199" s="1"/>
      <c r="S199" s="1"/>
      <c r="T199" s="1"/>
      <c r="U199" s="1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29"/>
      <c r="BS199" s="29"/>
      <c r="BT199" s="29"/>
      <c r="BU199" s="29"/>
      <c r="BV199" s="29"/>
      <c r="BW199" s="29"/>
      <c r="BX199" s="29"/>
      <c r="BY199" s="29"/>
      <c r="BZ199" s="29"/>
      <c r="CA199" s="29"/>
      <c r="CB199" s="29"/>
      <c r="CC199" s="29"/>
      <c r="CD199" s="29"/>
      <c r="CE199" s="29"/>
      <c r="CF199" s="29"/>
      <c r="CG199" s="29"/>
      <c r="CH199" s="29"/>
      <c r="CI199" s="29"/>
      <c r="CJ199" s="29"/>
      <c r="CK199" s="29"/>
      <c r="CL199" s="29"/>
      <c r="CM199" s="29"/>
      <c r="CN199" s="29"/>
      <c r="CO199" s="29"/>
      <c r="CP199" s="29"/>
      <c r="CQ199" s="29"/>
      <c r="CR199" s="29"/>
      <c r="CS199" s="29"/>
      <c r="CT199" s="29"/>
      <c r="CU199" s="29"/>
      <c r="CV199" s="29"/>
      <c r="CW199" s="29"/>
      <c r="CX199" s="29"/>
      <c r="CY199" s="29"/>
      <c r="CZ199" s="29"/>
      <c r="DA199" s="29"/>
      <c r="DB199" s="29"/>
      <c r="DC199" s="29"/>
      <c r="DD199" s="29"/>
      <c r="DE199" s="29"/>
      <c r="DF199" s="29"/>
      <c r="DG199" s="29"/>
      <c r="DH199" s="29"/>
      <c r="DI199" s="29"/>
      <c r="DJ199" s="29"/>
      <c r="DK199" s="29"/>
      <c r="DL199" s="29"/>
      <c r="DM199" s="29"/>
      <c r="DN199" s="29"/>
      <c r="DO199" s="29"/>
      <c r="DP199" s="29"/>
      <c r="DQ199" s="29"/>
      <c r="DR199" s="29"/>
      <c r="DS199" s="29"/>
      <c r="DT199" s="29"/>
      <c r="DU199" s="29"/>
      <c r="DV199" s="29"/>
      <c r="DW199" s="29"/>
      <c r="DX199" s="29"/>
      <c r="DY199" s="29"/>
      <c r="DZ199" s="29"/>
      <c r="EA199" s="29"/>
      <c r="EB199" s="29"/>
      <c r="EC199" s="29"/>
      <c r="ED199" s="29"/>
      <c r="EE199" s="29"/>
      <c r="EF199" s="29"/>
      <c r="EG199" s="29"/>
      <c r="EH199" s="29"/>
      <c r="EI199" s="29"/>
      <c r="EJ199" s="29"/>
      <c r="EK199" s="29"/>
      <c r="EL199" s="29"/>
    </row>
    <row r="200" spans="7:142" hidden="1" x14ac:dyDescent="0.2">
      <c r="G200" s="92">
        <v>83</v>
      </c>
      <c r="H200" s="92"/>
      <c r="I200" s="92"/>
      <c r="J200" s="92"/>
      <c r="Q200" s="1"/>
      <c r="R200" s="1"/>
      <c r="S200" s="1"/>
      <c r="T200" s="1"/>
      <c r="U200" s="1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29"/>
      <c r="BS200" s="29"/>
      <c r="BT200" s="29"/>
      <c r="BU200" s="29"/>
      <c r="BV200" s="29"/>
      <c r="BW200" s="29"/>
      <c r="BX200" s="29"/>
      <c r="BY200" s="29"/>
      <c r="BZ200" s="29"/>
      <c r="CA200" s="29"/>
      <c r="CB200" s="29"/>
      <c r="CC200" s="29"/>
      <c r="CD200" s="29"/>
      <c r="CE200" s="29"/>
      <c r="CF200" s="29"/>
      <c r="CG200" s="29"/>
      <c r="CH200" s="29"/>
      <c r="CI200" s="29"/>
      <c r="CJ200" s="29"/>
      <c r="CK200" s="29"/>
      <c r="CL200" s="29"/>
      <c r="CM200" s="29"/>
      <c r="CN200" s="29"/>
      <c r="CO200" s="29"/>
      <c r="CP200" s="29"/>
      <c r="CQ200" s="29"/>
      <c r="CR200" s="29"/>
      <c r="CS200" s="29"/>
      <c r="CT200" s="29"/>
      <c r="CU200" s="29"/>
      <c r="CV200" s="29"/>
      <c r="CW200" s="29"/>
      <c r="CX200" s="29"/>
      <c r="CY200" s="29"/>
      <c r="CZ200" s="29"/>
      <c r="DA200" s="29"/>
      <c r="DB200" s="29"/>
      <c r="DC200" s="29"/>
      <c r="DD200" s="29"/>
      <c r="DE200" s="29"/>
      <c r="DF200" s="29"/>
      <c r="DG200" s="29"/>
      <c r="DH200" s="29"/>
      <c r="DI200" s="29"/>
      <c r="DJ200" s="29"/>
      <c r="DK200" s="29"/>
      <c r="DL200" s="29"/>
      <c r="DM200" s="29"/>
      <c r="DN200" s="29"/>
      <c r="DO200" s="29"/>
      <c r="DP200" s="29"/>
      <c r="DQ200" s="29"/>
      <c r="DR200" s="29"/>
      <c r="DS200" s="29"/>
      <c r="DT200" s="29"/>
      <c r="DU200" s="29"/>
      <c r="DV200" s="29"/>
      <c r="DW200" s="29"/>
      <c r="DX200" s="29"/>
      <c r="DY200" s="29"/>
      <c r="DZ200" s="29"/>
      <c r="EA200" s="29"/>
      <c r="EB200" s="29"/>
      <c r="EC200" s="29"/>
      <c r="ED200" s="29"/>
      <c r="EE200" s="29"/>
      <c r="EF200" s="29"/>
      <c r="EG200" s="29"/>
      <c r="EH200" s="29"/>
      <c r="EI200" s="29"/>
      <c r="EJ200" s="29"/>
      <c r="EK200" s="29"/>
      <c r="EL200" s="29"/>
    </row>
    <row r="201" spans="7:142" hidden="1" x14ac:dyDescent="0.2">
      <c r="G201" s="92">
        <v>84</v>
      </c>
      <c r="H201" s="92">
        <v>28</v>
      </c>
      <c r="I201" s="92">
        <v>14</v>
      </c>
      <c r="J201" s="92">
        <v>8</v>
      </c>
      <c r="Q201" s="1"/>
      <c r="R201" s="1"/>
      <c r="S201" s="1"/>
      <c r="T201" s="1"/>
      <c r="U201" s="1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29"/>
      <c r="BR201" s="29"/>
      <c r="BS201" s="29"/>
      <c r="BT201" s="29"/>
      <c r="BU201" s="29"/>
      <c r="BV201" s="29"/>
      <c r="BW201" s="29"/>
      <c r="BX201" s="29"/>
      <c r="BY201" s="29"/>
      <c r="BZ201" s="29"/>
      <c r="CA201" s="29"/>
      <c r="CB201" s="29"/>
      <c r="CC201" s="29"/>
      <c r="CD201" s="29"/>
      <c r="CE201" s="29"/>
      <c r="CF201" s="29"/>
      <c r="CG201" s="29"/>
      <c r="CH201" s="29"/>
      <c r="CI201" s="29"/>
      <c r="CJ201" s="29"/>
      <c r="CK201" s="29"/>
      <c r="CL201" s="29"/>
      <c r="CM201" s="29"/>
      <c r="CN201" s="29"/>
      <c r="CO201" s="29"/>
      <c r="CP201" s="29"/>
      <c r="CQ201" s="29"/>
      <c r="CR201" s="29"/>
      <c r="CS201" s="29"/>
      <c r="CT201" s="29"/>
      <c r="CU201" s="29"/>
      <c r="CV201" s="29"/>
      <c r="CW201" s="29"/>
      <c r="CX201" s="29"/>
      <c r="CY201" s="29"/>
      <c r="CZ201" s="29"/>
      <c r="DA201" s="29"/>
      <c r="DB201" s="29"/>
      <c r="DC201" s="29"/>
      <c r="DD201" s="29"/>
      <c r="DE201" s="29"/>
      <c r="DF201" s="29"/>
      <c r="DG201" s="29"/>
      <c r="DH201" s="29"/>
      <c r="DI201" s="29"/>
      <c r="DJ201" s="29"/>
      <c r="DK201" s="29"/>
      <c r="DL201" s="29"/>
      <c r="DM201" s="29"/>
      <c r="DN201" s="29"/>
      <c r="DO201" s="29"/>
      <c r="DP201" s="29"/>
      <c r="DQ201" s="29"/>
      <c r="DR201" s="29"/>
      <c r="DS201" s="29"/>
      <c r="DT201" s="29"/>
      <c r="DU201" s="29"/>
      <c r="DV201" s="29"/>
      <c r="DW201" s="29"/>
      <c r="DX201" s="29"/>
      <c r="DY201" s="29"/>
      <c r="DZ201" s="29"/>
      <c r="EA201" s="29"/>
      <c r="EB201" s="29"/>
      <c r="EC201" s="29"/>
      <c r="ED201" s="29"/>
      <c r="EE201" s="29"/>
      <c r="EF201" s="29"/>
      <c r="EG201" s="29"/>
      <c r="EH201" s="29"/>
      <c r="EI201" s="29"/>
      <c r="EJ201" s="29"/>
      <c r="EK201" s="29"/>
      <c r="EL201" s="29"/>
    </row>
    <row r="202" spans="7:142" hidden="1" x14ac:dyDescent="0.2">
      <c r="G202" s="92">
        <v>85</v>
      </c>
      <c r="H202" s="92"/>
      <c r="I202" s="92"/>
      <c r="J202" s="92"/>
      <c r="Q202" s="1"/>
      <c r="R202" s="1"/>
      <c r="S202" s="1"/>
      <c r="T202" s="1"/>
      <c r="U202" s="1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29"/>
      <c r="BQ202" s="29"/>
      <c r="BR202" s="29"/>
      <c r="BS202" s="29"/>
      <c r="BT202" s="29"/>
      <c r="BU202" s="29"/>
      <c r="BV202" s="29"/>
      <c r="BW202" s="29"/>
      <c r="BX202" s="29"/>
      <c r="BY202" s="29"/>
      <c r="BZ202" s="29"/>
      <c r="CA202" s="29"/>
      <c r="CB202" s="29"/>
      <c r="CC202" s="29"/>
      <c r="CD202" s="29"/>
      <c r="CE202" s="29"/>
      <c r="CF202" s="29"/>
      <c r="CG202" s="29"/>
      <c r="CH202" s="29"/>
      <c r="CI202" s="29"/>
      <c r="CJ202" s="29"/>
      <c r="CK202" s="29"/>
      <c r="CL202" s="29"/>
      <c r="CM202" s="29"/>
      <c r="CN202" s="29"/>
      <c r="CO202" s="29"/>
      <c r="CP202" s="29"/>
      <c r="CQ202" s="29"/>
      <c r="CR202" s="29"/>
      <c r="CS202" s="29"/>
      <c r="CT202" s="29"/>
      <c r="CU202" s="29"/>
      <c r="CV202" s="29"/>
      <c r="CW202" s="29"/>
      <c r="CX202" s="29"/>
      <c r="CY202" s="29"/>
      <c r="CZ202" s="29"/>
      <c r="DA202" s="29"/>
      <c r="DB202" s="29"/>
      <c r="DC202" s="29"/>
      <c r="DD202" s="29"/>
      <c r="DE202" s="29"/>
      <c r="DF202" s="29"/>
      <c r="DG202" s="29"/>
      <c r="DH202" s="29"/>
      <c r="DI202" s="29"/>
      <c r="DJ202" s="29"/>
      <c r="DK202" s="29"/>
      <c r="DL202" s="29"/>
      <c r="DM202" s="29"/>
      <c r="DN202" s="29"/>
      <c r="DO202" s="29"/>
      <c r="DP202" s="29"/>
      <c r="DQ202" s="29"/>
      <c r="DR202" s="29"/>
      <c r="DS202" s="29"/>
      <c r="DT202" s="29"/>
      <c r="DU202" s="29"/>
      <c r="DV202" s="29"/>
      <c r="DW202" s="29"/>
      <c r="DX202" s="29"/>
      <c r="DY202" s="29"/>
      <c r="DZ202" s="29"/>
      <c r="EA202" s="29"/>
      <c r="EB202" s="29"/>
      <c r="EC202" s="29"/>
      <c r="ED202" s="29"/>
      <c r="EE202" s="29"/>
      <c r="EF202" s="29"/>
      <c r="EG202" s="29"/>
      <c r="EH202" s="29"/>
      <c r="EI202" s="29"/>
      <c r="EJ202" s="29"/>
      <c r="EK202" s="29"/>
      <c r="EL202" s="29"/>
    </row>
    <row r="203" spans="7:142" hidden="1" x14ac:dyDescent="0.2">
      <c r="G203" s="92">
        <v>86</v>
      </c>
      <c r="H203" s="92"/>
      <c r="I203" s="92"/>
      <c r="J203" s="92"/>
      <c r="Q203" s="1"/>
      <c r="R203" s="1"/>
      <c r="S203" s="1"/>
      <c r="T203" s="1"/>
      <c r="U203" s="1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29"/>
      <c r="BQ203" s="29"/>
      <c r="BR203" s="29"/>
      <c r="BS203" s="29"/>
      <c r="BT203" s="29"/>
      <c r="BU203" s="29"/>
      <c r="BV203" s="29"/>
      <c r="BW203" s="29"/>
      <c r="BX203" s="29"/>
      <c r="BY203" s="29"/>
      <c r="BZ203" s="29"/>
      <c r="CA203" s="29"/>
      <c r="CB203" s="29"/>
      <c r="CC203" s="29"/>
      <c r="CD203" s="29"/>
      <c r="CE203" s="29"/>
      <c r="CF203" s="29"/>
      <c r="CG203" s="29"/>
      <c r="CH203" s="29"/>
      <c r="CI203" s="29"/>
      <c r="CJ203" s="29"/>
      <c r="CK203" s="29"/>
      <c r="CL203" s="29"/>
      <c r="CM203" s="29"/>
      <c r="CN203" s="29"/>
      <c r="CO203" s="29"/>
      <c r="CP203" s="29"/>
      <c r="CQ203" s="29"/>
      <c r="CR203" s="29"/>
      <c r="CS203" s="29"/>
      <c r="CT203" s="29"/>
      <c r="CU203" s="29"/>
      <c r="CV203" s="29"/>
      <c r="CW203" s="29"/>
      <c r="CX203" s="29"/>
      <c r="CY203" s="29"/>
      <c r="CZ203" s="29"/>
      <c r="DA203" s="29"/>
      <c r="DB203" s="29"/>
      <c r="DC203" s="29"/>
      <c r="DD203" s="29"/>
      <c r="DE203" s="29"/>
      <c r="DF203" s="29"/>
      <c r="DG203" s="29"/>
      <c r="DH203" s="29"/>
      <c r="DI203" s="29"/>
      <c r="DJ203" s="29"/>
      <c r="DK203" s="29"/>
      <c r="DL203" s="29"/>
      <c r="DM203" s="29"/>
      <c r="DN203" s="29"/>
      <c r="DO203" s="29"/>
      <c r="DP203" s="29"/>
      <c r="DQ203" s="29"/>
      <c r="DR203" s="29"/>
      <c r="DS203" s="29"/>
      <c r="DT203" s="29"/>
      <c r="DU203" s="29"/>
      <c r="DV203" s="29"/>
      <c r="DW203" s="29"/>
      <c r="DX203" s="29"/>
      <c r="DY203" s="29"/>
      <c r="DZ203" s="29"/>
      <c r="EA203" s="29"/>
      <c r="EB203" s="29"/>
      <c r="EC203" s="29"/>
      <c r="ED203" s="29"/>
      <c r="EE203" s="29"/>
      <c r="EF203" s="29"/>
      <c r="EG203" s="29"/>
      <c r="EH203" s="29"/>
      <c r="EI203" s="29"/>
      <c r="EJ203" s="29"/>
      <c r="EK203" s="29"/>
      <c r="EL203" s="29"/>
    </row>
    <row r="204" spans="7:142" hidden="1" x14ac:dyDescent="0.2">
      <c r="G204" s="92">
        <v>87</v>
      </c>
      <c r="H204" s="92">
        <v>29</v>
      </c>
      <c r="I204" s="92"/>
      <c r="J204" s="92"/>
      <c r="Q204" s="1"/>
      <c r="R204" s="1"/>
      <c r="S204" s="1"/>
      <c r="T204" s="1"/>
      <c r="U204" s="1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29"/>
      <c r="BP204" s="29"/>
      <c r="BQ204" s="29"/>
      <c r="BR204" s="29"/>
      <c r="BS204" s="29"/>
      <c r="BT204" s="29"/>
      <c r="BU204" s="29"/>
      <c r="BV204" s="29"/>
      <c r="BW204" s="29"/>
      <c r="BX204" s="29"/>
      <c r="BY204" s="29"/>
      <c r="BZ204" s="29"/>
      <c r="CA204" s="29"/>
      <c r="CB204" s="29"/>
      <c r="CC204" s="29"/>
      <c r="CD204" s="29"/>
      <c r="CE204" s="29"/>
      <c r="CF204" s="29"/>
      <c r="CG204" s="29"/>
      <c r="CH204" s="29"/>
      <c r="CI204" s="29"/>
      <c r="CJ204" s="29"/>
      <c r="CK204" s="29"/>
      <c r="CL204" s="29"/>
      <c r="CM204" s="29"/>
      <c r="CN204" s="29"/>
      <c r="CO204" s="29"/>
      <c r="CP204" s="29"/>
      <c r="CQ204" s="29"/>
      <c r="CR204" s="29"/>
      <c r="CS204" s="29"/>
      <c r="CT204" s="29"/>
      <c r="CU204" s="29"/>
      <c r="CV204" s="29"/>
      <c r="CW204" s="29"/>
      <c r="CX204" s="29"/>
      <c r="CY204" s="29"/>
      <c r="CZ204" s="29"/>
      <c r="DA204" s="29"/>
      <c r="DB204" s="29"/>
      <c r="DC204" s="29"/>
      <c r="DD204" s="29"/>
      <c r="DE204" s="29"/>
      <c r="DF204" s="29"/>
      <c r="DG204" s="29"/>
      <c r="DH204" s="29"/>
      <c r="DI204" s="29"/>
      <c r="DJ204" s="29"/>
      <c r="DK204" s="29"/>
      <c r="DL204" s="29"/>
      <c r="DM204" s="29"/>
      <c r="DN204" s="29"/>
      <c r="DO204" s="29"/>
      <c r="DP204" s="29"/>
      <c r="DQ204" s="29"/>
      <c r="DR204" s="29"/>
      <c r="DS204" s="29"/>
      <c r="DT204" s="29"/>
      <c r="DU204" s="29"/>
      <c r="DV204" s="29"/>
      <c r="DW204" s="29"/>
      <c r="DX204" s="29"/>
      <c r="DY204" s="29"/>
      <c r="DZ204" s="29"/>
      <c r="EA204" s="29"/>
      <c r="EB204" s="29"/>
      <c r="EC204" s="29"/>
      <c r="ED204" s="29"/>
      <c r="EE204" s="29"/>
      <c r="EF204" s="29"/>
      <c r="EG204" s="29"/>
      <c r="EH204" s="29"/>
      <c r="EI204" s="29"/>
      <c r="EJ204" s="29"/>
      <c r="EK204" s="29"/>
      <c r="EL204" s="29"/>
    </row>
    <row r="205" spans="7:142" hidden="1" x14ac:dyDescent="0.2">
      <c r="G205" s="92">
        <v>88</v>
      </c>
      <c r="H205" s="92"/>
      <c r="I205" s="92"/>
      <c r="J205" s="92"/>
      <c r="Q205" s="1"/>
      <c r="R205" s="1"/>
      <c r="S205" s="1"/>
      <c r="T205" s="1"/>
      <c r="U205" s="1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29"/>
      <c r="BQ205" s="29"/>
      <c r="BR205" s="29"/>
      <c r="BS205" s="29"/>
      <c r="BT205" s="29"/>
      <c r="BU205" s="29"/>
      <c r="BV205" s="29"/>
      <c r="BW205" s="29"/>
      <c r="BX205" s="29"/>
      <c r="BY205" s="29"/>
      <c r="BZ205" s="29"/>
      <c r="CA205" s="29"/>
      <c r="CB205" s="29"/>
      <c r="CC205" s="29"/>
      <c r="CD205" s="29"/>
      <c r="CE205" s="29"/>
      <c r="CF205" s="29"/>
      <c r="CG205" s="29"/>
      <c r="CH205" s="29"/>
      <c r="CI205" s="29"/>
      <c r="CJ205" s="29"/>
      <c r="CK205" s="29"/>
      <c r="CL205" s="29"/>
      <c r="CM205" s="29"/>
      <c r="CN205" s="29"/>
      <c r="CO205" s="29"/>
      <c r="CP205" s="29"/>
      <c r="CQ205" s="29"/>
      <c r="CR205" s="29"/>
      <c r="CS205" s="29"/>
      <c r="CT205" s="29"/>
      <c r="CU205" s="29"/>
      <c r="CV205" s="29"/>
      <c r="CW205" s="29"/>
      <c r="CX205" s="29"/>
      <c r="CY205" s="29"/>
      <c r="CZ205" s="29"/>
      <c r="DA205" s="29"/>
      <c r="DB205" s="29"/>
      <c r="DC205" s="29"/>
      <c r="DD205" s="29"/>
      <c r="DE205" s="29"/>
      <c r="DF205" s="29"/>
      <c r="DG205" s="29"/>
      <c r="DH205" s="29"/>
      <c r="DI205" s="29"/>
      <c r="DJ205" s="29"/>
      <c r="DK205" s="29"/>
      <c r="DL205" s="29"/>
      <c r="DM205" s="29"/>
      <c r="DN205" s="29"/>
      <c r="DO205" s="29"/>
      <c r="DP205" s="29"/>
      <c r="DQ205" s="29"/>
      <c r="DR205" s="29"/>
      <c r="DS205" s="29"/>
      <c r="DT205" s="29"/>
      <c r="DU205" s="29"/>
      <c r="DV205" s="29"/>
      <c r="DW205" s="29"/>
      <c r="DX205" s="29"/>
      <c r="DY205" s="29"/>
      <c r="DZ205" s="29"/>
      <c r="EA205" s="29"/>
      <c r="EB205" s="29"/>
      <c r="EC205" s="29"/>
      <c r="ED205" s="29"/>
      <c r="EE205" s="29"/>
      <c r="EF205" s="29"/>
      <c r="EG205" s="29"/>
      <c r="EH205" s="29"/>
      <c r="EI205" s="29"/>
      <c r="EJ205" s="29"/>
      <c r="EK205" s="29"/>
      <c r="EL205" s="29"/>
    </row>
    <row r="206" spans="7:142" hidden="1" x14ac:dyDescent="0.2">
      <c r="G206" s="92">
        <v>89</v>
      </c>
      <c r="H206" s="92"/>
      <c r="I206" s="92"/>
      <c r="J206" s="92"/>
      <c r="Q206" s="1"/>
      <c r="R206" s="1"/>
      <c r="S206" s="1"/>
      <c r="T206" s="1"/>
      <c r="U206" s="1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29"/>
      <c r="BQ206" s="29"/>
      <c r="BR206" s="29"/>
      <c r="BS206" s="29"/>
      <c r="BT206" s="29"/>
      <c r="BU206" s="29"/>
      <c r="BV206" s="29"/>
      <c r="BW206" s="29"/>
      <c r="BX206" s="29"/>
      <c r="BY206" s="29"/>
      <c r="BZ206" s="29"/>
      <c r="CA206" s="29"/>
      <c r="CB206" s="29"/>
      <c r="CC206" s="29"/>
      <c r="CD206" s="29"/>
      <c r="CE206" s="29"/>
      <c r="CF206" s="29"/>
      <c r="CG206" s="29"/>
      <c r="CH206" s="29"/>
      <c r="CI206" s="29"/>
      <c r="CJ206" s="29"/>
      <c r="CK206" s="29"/>
      <c r="CL206" s="29"/>
      <c r="CM206" s="29"/>
      <c r="CN206" s="29"/>
      <c r="CO206" s="29"/>
      <c r="CP206" s="29"/>
      <c r="CQ206" s="29"/>
      <c r="CR206" s="29"/>
      <c r="CS206" s="29"/>
      <c r="CT206" s="29"/>
      <c r="CU206" s="29"/>
      <c r="CV206" s="29"/>
      <c r="CW206" s="29"/>
      <c r="CX206" s="29"/>
      <c r="CY206" s="29"/>
      <c r="CZ206" s="29"/>
      <c r="DA206" s="29"/>
      <c r="DB206" s="29"/>
      <c r="DC206" s="29"/>
      <c r="DD206" s="29"/>
      <c r="DE206" s="29"/>
      <c r="DF206" s="29"/>
      <c r="DG206" s="29"/>
      <c r="DH206" s="29"/>
      <c r="DI206" s="29"/>
      <c r="DJ206" s="29"/>
      <c r="DK206" s="29"/>
      <c r="DL206" s="29"/>
      <c r="DM206" s="29"/>
      <c r="DN206" s="29"/>
      <c r="DO206" s="29"/>
      <c r="DP206" s="29"/>
      <c r="DQ206" s="29"/>
      <c r="DR206" s="29"/>
      <c r="DS206" s="29"/>
      <c r="DT206" s="29"/>
      <c r="DU206" s="29"/>
      <c r="DV206" s="29"/>
      <c r="DW206" s="29"/>
      <c r="DX206" s="29"/>
      <c r="DY206" s="29"/>
      <c r="DZ206" s="29"/>
      <c r="EA206" s="29"/>
      <c r="EB206" s="29"/>
      <c r="EC206" s="29"/>
      <c r="ED206" s="29"/>
      <c r="EE206" s="29"/>
      <c r="EF206" s="29"/>
      <c r="EG206" s="29"/>
      <c r="EH206" s="29"/>
      <c r="EI206" s="29"/>
      <c r="EJ206" s="29"/>
      <c r="EK206" s="29"/>
      <c r="EL206" s="29"/>
    </row>
    <row r="207" spans="7:142" hidden="1" x14ac:dyDescent="0.2">
      <c r="G207" s="92">
        <v>90</v>
      </c>
      <c r="H207" s="92">
        <v>30</v>
      </c>
      <c r="I207" s="92">
        <v>15</v>
      </c>
      <c r="J207" s="92">
        <v>9</v>
      </c>
      <c r="Q207" s="1"/>
      <c r="R207" s="1"/>
      <c r="S207" s="1"/>
      <c r="T207" s="1"/>
      <c r="U207" s="1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/>
      <c r="BQ207" s="29"/>
      <c r="BR207" s="29"/>
      <c r="BS207" s="29"/>
      <c r="BT207" s="29"/>
      <c r="BU207" s="29"/>
      <c r="BV207" s="29"/>
      <c r="BW207" s="29"/>
      <c r="BX207" s="29"/>
      <c r="BY207" s="29"/>
      <c r="BZ207" s="29"/>
      <c r="CA207" s="29"/>
      <c r="CB207" s="29"/>
      <c r="CC207" s="29"/>
      <c r="CD207" s="29"/>
      <c r="CE207" s="29"/>
      <c r="CF207" s="29"/>
      <c r="CG207" s="29"/>
      <c r="CH207" s="29"/>
      <c r="CI207" s="29"/>
      <c r="CJ207" s="29"/>
      <c r="CK207" s="29"/>
      <c r="CL207" s="29"/>
      <c r="CM207" s="29"/>
      <c r="CN207" s="29"/>
      <c r="CO207" s="29"/>
      <c r="CP207" s="29"/>
      <c r="CQ207" s="29"/>
      <c r="CR207" s="29"/>
      <c r="CS207" s="29"/>
      <c r="CT207" s="29"/>
      <c r="CU207" s="29"/>
      <c r="CV207" s="29"/>
      <c r="CW207" s="29"/>
      <c r="CX207" s="29"/>
      <c r="CY207" s="29"/>
      <c r="CZ207" s="29"/>
      <c r="DA207" s="29"/>
      <c r="DB207" s="29"/>
      <c r="DC207" s="29"/>
      <c r="DD207" s="29"/>
      <c r="DE207" s="29"/>
      <c r="DF207" s="29"/>
      <c r="DG207" s="29"/>
      <c r="DH207" s="29"/>
      <c r="DI207" s="29"/>
      <c r="DJ207" s="29"/>
      <c r="DK207" s="29"/>
      <c r="DL207" s="29"/>
      <c r="DM207" s="29"/>
      <c r="DN207" s="29"/>
      <c r="DO207" s="29"/>
      <c r="DP207" s="29"/>
      <c r="DQ207" s="29"/>
      <c r="DR207" s="29"/>
      <c r="DS207" s="29"/>
      <c r="DT207" s="29"/>
      <c r="DU207" s="29"/>
      <c r="DV207" s="29"/>
      <c r="DW207" s="29"/>
      <c r="DX207" s="29"/>
      <c r="DY207" s="29"/>
      <c r="DZ207" s="29"/>
      <c r="EA207" s="29"/>
      <c r="EB207" s="29"/>
      <c r="EC207" s="29"/>
      <c r="ED207" s="29"/>
      <c r="EE207" s="29"/>
      <c r="EF207" s="29"/>
      <c r="EG207" s="29"/>
      <c r="EH207" s="29"/>
      <c r="EI207" s="29"/>
      <c r="EJ207" s="29"/>
      <c r="EK207" s="29"/>
      <c r="EL207" s="29"/>
    </row>
    <row r="208" spans="7:142" hidden="1" x14ac:dyDescent="0.2">
      <c r="G208" s="92">
        <v>91</v>
      </c>
      <c r="H208" s="92"/>
      <c r="I208" s="92"/>
      <c r="J208" s="92"/>
      <c r="Q208" s="1"/>
      <c r="R208" s="1"/>
      <c r="S208" s="1"/>
      <c r="T208" s="1"/>
      <c r="U208" s="1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29"/>
      <c r="BQ208" s="29"/>
      <c r="BR208" s="29"/>
      <c r="BS208" s="29"/>
      <c r="BT208" s="29"/>
      <c r="BU208" s="29"/>
      <c r="BV208" s="29"/>
      <c r="BW208" s="29"/>
      <c r="BX208" s="29"/>
      <c r="BY208" s="29"/>
      <c r="BZ208" s="29"/>
      <c r="CA208" s="29"/>
      <c r="CB208" s="29"/>
      <c r="CC208" s="29"/>
      <c r="CD208" s="29"/>
      <c r="CE208" s="29"/>
      <c r="CF208" s="29"/>
      <c r="CG208" s="29"/>
      <c r="CH208" s="29"/>
      <c r="CI208" s="29"/>
      <c r="CJ208" s="29"/>
      <c r="CK208" s="29"/>
      <c r="CL208" s="29"/>
      <c r="CM208" s="29"/>
      <c r="CN208" s="29"/>
      <c r="CO208" s="29"/>
      <c r="CP208" s="29"/>
      <c r="CQ208" s="29"/>
      <c r="CR208" s="29"/>
      <c r="CS208" s="29"/>
      <c r="CT208" s="29"/>
      <c r="CU208" s="29"/>
      <c r="CV208" s="29"/>
      <c r="CW208" s="29"/>
      <c r="CX208" s="29"/>
      <c r="CY208" s="29"/>
      <c r="CZ208" s="29"/>
      <c r="DA208" s="29"/>
      <c r="DB208" s="29"/>
      <c r="DC208" s="29"/>
      <c r="DD208" s="29"/>
      <c r="DE208" s="29"/>
      <c r="DF208" s="29"/>
      <c r="DG208" s="29"/>
      <c r="DH208" s="29"/>
      <c r="DI208" s="29"/>
      <c r="DJ208" s="29"/>
      <c r="DK208" s="29"/>
      <c r="DL208" s="29"/>
      <c r="DM208" s="29"/>
      <c r="DN208" s="29"/>
      <c r="DO208" s="29"/>
      <c r="DP208" s="29"/>
      <c r="DQ208" s="29"/>
      <c r="DR208" s="29"/>
      <c r="DS208" s="29"/>
      <c r="DT208" s="29"/>
      <c r="DU208" s="29"/>
      <c r="DV208" s="29"/>
      <c r="DW208" s="29"/>
      <c r="DX208" s="29"/>
      <c r="DY208" s="29"/>
      <c r="DZ208" s="29"/>
      <c r="EA208" s="29"/>
      <c r="EB208" s="29"/>
      <c r="EC208" s="29"/>
      <c r="ED208" s="29"/>
      <c r="EE208" s="29"/>
      <c r="EF208" s="29"/>
      <c r="EG208" s="29"/>
      <c r="EH208" s="29"/>
      <c r="EI208" s="29"/>
      <c r="EJ208" s="29"/>
      <c r="EK208" s="29"/>
      <c r="EL208" s="29"/>
    </row>
    <row r="209" spans="7:142" hidden="1" x14ac:dyDescent="0.2">
      <c r="G209" s="92">
        <v>92</v>
      </c>
      <c r="H209" s="92"/>
      <c r="I209" s="92"/>
      <c r="J209" s="92"/>
      <c r="Q209" s="1"/>
      <c r="R209" s="1"/>
      <c r="S209" s="1"/>
      <c r="T209" s="1"/>
      <c r="U209" s="1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29"/>
      <c r="BR209" s="29"/>
      <c r="BS209" s="29"/>
      <c r="BT209" s="29"/>
      <c r="BU209" s="29"/>
      <c r="BV209" s="29"/>
      <c r="BW209" s="29"/>
      <c r="BX209" s="29"/>
      <c r="BY209" s="29"/>
      <c r="BZ209" s="29"/>
      <c r="CA209" s="29"/>
      <c r="CB209" s="29"/>
      <c r="CC209" s="29"/>
      <c r="CD209" s="29"/>
      <c r="CE209" s="29"/>
      <c r="CF209" s="29"/>
      <c r="CG209" s="29"/>
      <c r="CH209" s="29"/>
      <c r="CI209" s="29"/>
      <c r="CJ209" s="29"/>
      <c r="CK209" s="29"/>
      <c r="CL209" s="29"/>
      <c r="CM209" s="29"/>
      <c r="CN209" s="29"/>
      <c r="CO209" s="29"/>
      <c r="CP209" s="29"/>
      <c r="CQ209" s="29"/>
      <c r="CR209" s="29"/>
      <c r="CS209" s="29"/>
      <c r="CT209" s="29"/>
      <c r="CU209" s="29"/>
      <c r="CV209" s="29"/>
      <c r="CW209" s="29"/>
      <c r="CX209" s="29"/>
      <c r="CY209" s="29"/>
      <c r="CZ209" s="29"/>
      <c r="DA209" s="29"/>
      <c r="DB209" s="29"/>
      <c r="DC209" s="29"/>
      <c r="DD209" s="29"/>
      <c r="DE209" s="29"/>
      <c r="DF209" s="29"/>
      <c r="DG209" s="29"/>
      <c r="DH209" s="29"/>
      <c r="DI209" s="29"/>
      <c r="DJ209" s="29"/>
      <c r="DK209" s="29"/>
      <c r="DL209" s="29"/>
      <c r="DM209" s="29"/>
      <c r="DN209" s="29"/>
      <c r="DO209" s="29"/>
      <c r="DP209" s="29"/>
      <c r="DQ209" s="29"/>
      <c r="DR209" s="29"/>
      <c r="DS209" s="29"/>
      <c r="DT209" s="29"/>
      <c r="DU209" s="29"/>
      <c r="DV209" s="29"/>
      <c r="DW209" s="29"/>
      <c r="DX209" s="29"/>
      <c r="DY209" s="29"/>
      <c r="DZ209" s="29"/>
      <c r="EA209" s="29"/>
      <c r="EB209" s="29"/>
      <c r="EC209" s="29"/>
      <c r="ED209" s="29"/>
      <c r="EE209" s="29"/>
      <c r="EF209" s="29"/>
      <c r="EG209" s="29"/>
      <c r="EH209" s="29"/>
      <c r="EI209" s="29"/>
      <c r="EJ209" s="29"/>
      <c r="EK209" s="29"/>
      <c r="EL209" s="29"/>
    </row>
    <row r="210" spans="7:142" hidden="1" x14ac:dyDescent="0.2">
      <c r="G210" s="92">
        <v>93</v>
      </c>
      <c r="H210" s="92">
        <v>31</v>
      </c>
      <c r="I210" s="92"/>
      <c r="J210" s="92"/>
      <c r="Q210" s="1"/>
      <c r="R210" s="1"/>
      <c r="S210" s="1"/>
      <c r="T210" s="1"/>
      <c r="U210" s="1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29"/>
      <c r="BQ210" s="29"/>
      <c r="BR210" s="29"/>
      <c r="BS210" s="29"/>
      <c r="BT210" s="29"/>
      <c r="BU210" s="29"/>
      <c r="BV210" s="29"/>
      <c r="BW210" s="29"/>
      <c r="BX210" s="29"/>
      <c r="BY210" s="29"/>
      <c r="BZ210" s="29"/>
      <c r="CA210" s="29"/>
      <c r="CB210" s="29"/>
      <c r="CC210" s="29"/>
      <c r="CD210" s="29"/>
      <c r="CE210" s="29"/>
      <c r="CF210" s="29"/>
      <c r="CG210" s="29"/>
      <c r="CH210" s="29"/>
      <c r="CI210" s="29"/>
      <c r="CJ210" s="29"/>
      <c r="CK210" s="29"/>
      <c r="CL210" s="29"/>
      <c r="CM210" s="29"/>
      <c r="CN210" s="29"/>
      <c r="CO210" s="29"/>
      <c r="CP210" s="29"/>
      <c r="CQ210" s="29"/>
      <c r="CR210" s="29"/>
      <c r="CS210" s="29"/>
      <c r="CT210" s="29"/>
      <c r="CU210" s="29"/>
      <c r="CV210" s="29"/>
      <c r="CW210" s="29"/>
      <c r="CX210" s="29"/>
      <c r="CY210" s="29"/>
      <c r="CZ210" s="29"/>
      <c r="DA210" s="29"/>
      <c r="DB210" s="29"/>
      <c r="DC210" s="29"/>
      <c r="DD210" s="29"/>
      <c r="DE210" s="29"/>
      <c r="DF210" s="29"/>
      <c r="DG210" s="29"/>
      <c r="DH210" s="29"/>
      <c r="DI210" s="29"/>
      <c r="DJ210" s="29"/>
      <c r="DK210" s="29"/>
      <c r="DL210" s="29"/>
      <c r="DM210" s="29"/>
      <c r="DN210" s="29"/>
      <c r="DO210" s="29"/>
      <c r="DP210" s="29"/>
      <c r="DQ210" s="29"/>
      <c r="DR210" s="29"/>
      <c r="DS210" s="29"/>
      <c r="DT210" s="29"/>
      <c r="DU210" s="29"/>
      <c r="DV210" s="29"/>
      <c r="DW210" s="29"/>
      <c r="DX210" s="29"/>
      <c r="DY210" s="29"/>
      <c r="DZ210" s="29"/>
      <c r="EA210" s="29"/>
      <c r="EB210" s="29"/>
      <c r="EC210" s="29"/>
      <c r="ED210" s="29"/>
      <c r="EE210" s="29"/>
      <c r="EF210" s="29"/>
      <c r="EG210" s="29"/>
      <c r="EH210" s="29"/>
      <c r="EI210" s="29"/>
      <c r="EJ210" s="29"/>
      <c r="EK210" s="29"/>
      <c r="EL210" s="29"/>
    </row>
    <row r="211" spans="7:142" hidden="1" x14ac:dyDescent="0.2">
      <c r="G211" s="92">
        <v>94</v>
      </c>
      <c r="H211" s="92"/>
      <c r="I211" s="92"/>
      <c r="J211" s="92"/>
      <c r="Q211" s="1"/>
      <c r="R211" s="1"/>
      <c r="S211" s="1"/>
      <c r="T211" s="1"/>
      <c r="U211" s="1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29"/>
      <c r="BQ211" s="29"/>
      <c r="BR211" s="29"/>
      <c r="BS211" s="29"/>
      <c r="BT211" s="29"/>
      <c r="BU211" s="29"/>
      <c r="BV211" s="29"/>
      <c r="BW211" s="29"/>
      <c r="BX211" s="29"/>
      <c r="BY211" s="29"/>
      <c r="BZ211" s="29"/>
      <c r="CA211" s="29"/>
      <c r="CB211" s="29"/>
      <c r="CC211" s="29"/>
      <c r="CD211" s="29"/>
      <c r="CE211" s="29"/>
      <c r="CF211" s="29"/>
      <c r="CG211" s="29"/>
      <c r="CH211" s="29"/>
      <c r="CI211" s="29"/>
      <c r="CJ211" s="29"/>
      <c r="CK211" s="29"/>
      <c r="CL211" s="29"/>
      <c r="CM211" s="29"/>
      <c r="CN211" s="29"/>
      <c r="CO211" s="29"/>
      <c r="CP211" s="29"/>
      <c r="CQ211" s="29"/>
      <c r="CR211" s="29"/>
      <c r="CS211" s="29"/>
      <c r="CT211" s="29"/>
      <c r="CU211" s="29"/>
      <c r="CV211" s="29"/>
      <c r="CW211" s="29"/>
      <c r="CX211" s="29"/>
      <c r="CY211" s="29"/>
      <c r="CZ211" s="29"/>
      <c r="DA211" s="29"/>
      <c r="DB211" s="29"/>
      <c r="DC211" s="29"/>
      <c r="DD211" s="29"/>
      <c r="DE211" s="29"/>
      <c r="DF211" s="29"/>
      <c r="DG211" s="29"/>
      <c r="DH211" s="29"/>
      <c r="DI211" s="29"/>
      <c r="DJ211" s="29"/>
      <c r="DK211" s="29"/>
      <c r="DL211" s="29"/>
      <c r="DM211" s="29"/>
      <c r="DN211" s="29"/>
      <c r="DO211" s="29"/>
      <c r="DP211" s="29"/>
      <c r="DQ211" s="29"/>
      <c r="DR211" s="29"/>
      <c r="DS211" s="29"/>
      <c r="DT211" s="29"/>
      <c r="DU211" s="29"/>
      <c r="DV211" s="29"/>
      <c r="DW211" s="29"/>
      <c r="DX211" s="29"/>
      <c r="DY211" s="29"/>
      <c r="DZ211" s="29"/>
      <c r="EA211" s="29"/>
      <c r="EB211" s="29"/>
      <c r="EC211" s="29"/>
      <c r="ED211" s="29"/>
      <c r="EE211" s="29"/>
      <c r="EF211" s="29"/>
      <c r="EG211" s="29"/>
      <c r="EH211" s="29"/>
      <c r="EI211" s="29"/>
      <c r="EJ211" s="29"/>
      <c r="EK211" s="29"/>
      <c r="EL211" s="29"/>
    </row>
    <row r="212" spans="7:142" hidden="1" x14ac:dyDescent="0.2">
      <c r="G212" s="92">
        <v>95</v>
      </c>
      <c r="H212" s="92"/>
      <c r="I212" s="92"/>
      <c r="J212" s="92"/>
      <c r="Q212" s="1"/>
      <c r="R212" s="1"/>
      <c r="S212" s="1"/>
      <c r="T212" s="1"/>
      <c r="U212" s="1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29"/>
      <c r="BQ212" s="29"/>
      <c r="BR212" s="29"/>
      <c r="BS212" s="29"/>
      <c r="BT212" s="29"/>
      <c r="BU212" s="29"/>
      <c r="BV212" s="29"/>
      <c r="BW212" s="29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29"/>
      <c r="CI212" s="29"/>
      <c r="CJ212" s="29"/>
      <c r="CK212" s="29"/>
      <c r="CL212" s="29"/>
      <c r="CM212" s="29"/>
      <c r="CN212" s="29"/>
      <c r="CO212" s="29"/>
      <c r="CP212" s="29"/>
      <c r="CQ212" s="29"/>
      <c r="CR212" s="29"/>
      <c r="CS212" s="29"/>
      <c r="CT212" s="29"/>
      <c r="CU212" s="29"/>
      <c r="CV212" s="29"/>
      <c r="CW212" s="29"/>
      <c r="CX212" s="29"/>
      <c r="CY212" s="29"/>
      <c r="CZ212" s="29"/>
      <c r="DA212" s="29"/>
      <c r="DB212" s="29"/>
      <c r="DC212" s="29"/>
      <c r="DD212" s="29"/>
      <c r="DE212" s="29"/>
      <c r="DF212" s="29"/>
      <c r="DG212" s="29"/>
      <c r="DH212" s="29"/>
      <c r="DI212" s="29"/>
      <c r="DJ212" s="29"/>
      <c r="DK212" s="29"/>
      <c r="DL212" s="29"/>
      <c r="DM212" s="29"/>
      <c r="DN212" s="29"/>
      <c r="DO212" s="29"/>
      <c r="DP212" s="29"/>
      <c r="DQ212" s="29"/>
      <c r="DR212" s="29"/>
      <c r="DS212" s="29"/>
      <c r="DT212" s="29"/>
      <c r="DU212" s="29"/>
      <c r="DV212" s="29"/>
      <c r="DW212" s="29"/>
      <c r="DX212" s="29"/>
      <c r="DY212" s="29"/>
      <c r="DZ212" s="29"/>
      <c r="EA212" s="29"/>
      <c r="EB212" s="29"/>
      <c r="EC212" s="29"/>
      <c r="ED212" s="29"/>
      <c r="EE212" s="29"/>
      <c r="EF212" s="29"/>
      <c r="EG212" s="29"/>
      <c r="EH212" s="29"/>
      <c r="EI212" s="29"/>
      <c r="EJ212" s="29"/>
      <c r="EK212" s="29"/>
      <c r="EL212" s="29"/>
    </row>
    <row r="213" spans="7:142" hidden="1" x14ac:dyDescent="0.2">
      <c r="G213" s="92">
        <v>96</v>
      </c>
      <c r="H213" s="92">
        <v>32</v>
      </c>
      <c r="I213" s="92">
        <v>16</v>
      </c>
      <c r="J213" s="92">
        <v>10</v>
      </c>
      <c r="Q213" s="1"/>
      <c r="R213" s="1"/>
      <c r="S213" s="1"/>
      <c r="T213" s="1"/>
      <c r="U213" s="1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29"/>
      <c r="BS213" s="29"/>
      <c r="BT213" s="29"/>
      <c r="BU213" s="29"/>
      <c r="BV213" s="29"/>
      <c r="BW213" s="29"/>
      <c r="BX213" s="29"/>
      <c r="BY213" s="29"/>
      <c r="BZ213" s="29"/>
      <c r="CA213" s="29"/>
      <c r="CB213" s="29"/>
      <c r="CC213" s="29"/>
      <c r="CD213" s="29"/>
      <c r="CE213" s="29"/>
      <c r="CF213" s="29"/>
      <c r="CG213" s="29"/>
      <c r="CH213" s="29"/>
      <c r="CI213" s="29"/>
      <c r="CJ213" s="29"/>
      <c r="CK213" s="29"/>
      <c r="CL213" s="29"/>
      <c r="CM213" s="29"/>
      <c r="CN213" s="29"/>
      <c r="CO213" s="29"/>
      <c r="CP213" s="29"/>
      <c r="CQ213" s="29"/>
      <c r="CR213" s="29"/>
      <c r="CS213" s="29"/>
      <c r="CT213" s="29"/>
      <c r="CU213" s="29"/>
      <c r="CV213" s="29"/>
      <c r="CW213" s="29"/>
      <c r="CX213" s="29"/>
      <c r="CY213" s="29"/>
      <c r="CZ213" s="29"/>
      <c r="DA213" s="29"/>
      <c r="DB213" s="29"/>
      <c r="DC213" s="29"/>
      <c r="DD213" s="29"/>
      <c r="DE213" s="29"/>
      <c r="DF213" s="29"/>
      <c r="DG213" s="29"/>
      <c r="DH213" s="29"/>
      <c r="DI213" s="29"/>
      <c r="DJ213" s="29"/>
      <c r="DK213" s="29"/>
      <c r="DL213" s="29"/>
      <c r="DM213" s="29"/>
      <c r="DN213" s="29"/>
      <c r="DO213" s="29"/>
      <c r="DP213" s="29"/>
      <c r="DQ213" s="29"/>
      <c r="DR213" s="29"/>
      <c r="DS213" s="29"/>
      <c r="DT213" s="29"/>
      <c r="DU213" s="29"/>
      <c r="DV213" s="29"/>
      <c r="DW213" s="29"/>
      <c r="DX213" s="29"/>
      <c r="DY213" s="29"/>
      <c r="DZ213" s="29"/>
      <c r="EA213" s="29"/>
      <c r="EB213" s="29"/>
      <c r="EC213" s="29"/>
      <c r="ED213" s="29"/>
      <c r="EE213" s="29"/>
      <c r="EF213" s="29"/>
      <c r="EG213" s="29"/>
      <c r="EH213" s="29"/>
      <c r="EI213" s="29"/>
      <c r="EJ213" s="29"/>
      <c r="EK213" s="29"/>
      <c r="EL213" s="29"/>
    </row>
    <row r="214" spans="7:142" hidden="1" x14ac:dyDescent="0.2">
      <c r="G214" s="92">
        <v>97</v>
      </c>
      <c r="H214" s="92"/>
      <c r="I214" s="92"/>
      <c r="J214" s="92"/>
      <c r="Q214" s="1"/>
      <c r="R214" s="1"/>
      <c r="S214" s="1"/>
      <c r="T214" s="1"/>
      <c r="U214" s="1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29"/>
      <c r="BQ214" s="29"/>
      <c r="BR214" s="29"/>
      <c r="BS214" s="29"/>
      <c r="BT214" s="29"/>
      <c r="BU214" s="29"/>
      <c r="BV214" s="29"/>
      <c r="BW214" s="29"/>
      <c r="BX214" s="29"/>
      <c r="BY214" s="29"/>
      <c r="BZ214" s="29"/>
      <c r="CA214" s="29"/>
      <c r="CB214" s="29"/>
      <c r="CC214" s="29"/>
      <c r="CD214" s="29"/>
      <c r="CE214" s="29"/>
      <c r="CF214" s="29"/>
      <c r="CG214" s="29"/>
      <c r="CH214" s="29"/>
      <c r="CI214" s="29"/>
      <c r="CJ214" s="29"/>
      <c r="CK214" s="29"/>
      <c r="CL214" s="29"/>
      <c r="CM214" s="29"/>
      <c r="CN214" s="29"/>
      <c r="CO214" s="29"/>
      <c r="CP214" s="29"/>
      <c r="CQ214" s="29"/>
      <c r="CR214" s="29"/>
      <c r="CS214" s="29"/>
      <c r="CT214" s="29"/>
      <c r="CU214" s="29"/>
      <c r="CV214" s="29"/>
      <c r="CW214" s="29"/>
      <c r="CX214" s="29"/>
      <c r="CY214" s="29"/>
      <c r="CZ214" s="29"/>
      <c r="DA214" s="29"/>
      <c r="DB214" s="29"/>
      <c r="DC214" s="29"/>
      <c r="DD214" s="29"/>
      <c r="DE214" s="29"/>
      <c r="DF214" s="29"/>
      <c r="DG214" s="29"/>
      <c r="DH214" s="29"/>
      <c r="DI214" s="29"/>
      <c r="DJ214" s="29"/>
      <c r="DK214" s="29"/>
      <c r="DL214" s="29"/>
      <c r="DM214" s="29"/>
      <c r="DN214" s="29"/>
      <c r="DO214" s="29"/>
      <c r="DP214" s="29"/>
      <c r="DQ214" s="29"/>
      <c r="DR214" s="29"/>
      <c r="DS214" s="29"/>
      <c r="DT214" s="29"/>
      <c r="DU214" s="29"/>
      <c r="DV214" s="29"/>
      <c r="DW214" s="29"/>
      <c r="DX214" s="29"/>
      <c r="DY214" s="29"/>
      <c r="DZ214" s="29"/>
      <c r="EA214" s="29"/>
      <c r="EB214" s="29"/>
      <c r="EC214" s="29"/>
      <c r="ED214" s="29"/>
      <c r="EE214" s="29"/>
      <c r="EF214" s="29"/>
      <c r="EG214" s="29"/>
      <c r="EH214" s="29"/>
      <c r="EI214" s="29"/>
      <c r="EJ214" s="29"/>
      <c r="EK214" s="29"/>
      <c r="EL214" s="29"/>
    </row>
    <row r="215" spans="7:142" hidden="1" x14ac:dyDescent="0.2">
      <c r="G215" s="92">
        <v>98</v>
      </c>
      <c r="H215" s="92"/>
      <c r="I215" s="92"/>
      <c r="J215" s="92"/>
      <c r="Q215" s="1"/>
      <c r="R215" s="1"/>
      <c r="S215" s="1"/>
      <c r="T215" s="1"/>
      <c r="U215" s="1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29"/>
      <c r="BS215" s="29"/>
      <c r="BT215" s="29"/>
      <c r="BU215" s="29"/>
      <c r="BV215" s="29"/>
      <c r="BW215" s="29"/>
      <c r="BX215" s="29"/>
      <c r="BY215" s="29"/>
      <c r="BZ215" s="29"/>
      <c r="CA215" s="29"/>
      <c r="CB215" s="29"/>
      <c r="CC215" s="29"/>
      <c r="CD215" s="29"/>
      <c r="CE215" s="29"/>
      <c r="CF215" s="29"/>
      <c r="CG215" s="29"/>
      <c r="CH215" s="29"/>
      <c r="CI215" s="29"/>
      <c r="CJ215" s="29"/>
      <c r="CK215" s="29"/>
      <c r="CL215" s="29"/>
      <c r="CM215" s="29"/>
      <c r="CN215" s="29"/>
      <c r="CO215" s="29"/>
      <c r="CP215" s="29"/>
      <c r="CQ215" s="29"/>
      <c r="CR215" s="29"/>
      <c r="CS215" s="29"/>
      <c r="CT215" s="29"/>
      <c r="CU215" s="29"/>
      <c r="CV215" s="29"/>
      <c r="CW215" s="29"/>
      <c r="CX215" s="29"/>
      <c r="CY215" s="29"/>
      <c r="CZ215" s="29"/>
      <c r="DA215" s="29"/>
      <c r="DB215" s="29"/>
      <c r="DC215" s="29"/>
      <c r="DD215" s="29"/>
      <c r="DE215" s="29"/>
      <c r="DF215" s="29"/>
      <c r="DG215" s="29"/>
      <c r="DH215" s="29"/>
      <c r="DI215" s="29"/>
      <c r="DJ215" s="29"/>
      <c r="DK215" s="29"/>
      <c r="DL215" s="29"/>
      <c r="DM215" s="29"/>
      <c r="DN215" s="29"/>
      <c r="DO215" s="29"/>
      <c r="DP215" s="29"/>
      <c r="DQ215" s="29"/>
      <c r="DR215" s="29"/>
      <c r="DS215" s="29"/>
      <c r="DT215" s="29"/>
      <c r="DU215" s="29"/>
      <c r="DV215" s="29"/>
      <c r="DW215" s="29"/>
      <c r="DX215" s="29"/>
      <c r="DY215" s="29"/>
      <c r="DZ215" s="29"/>
      <c r="EA215" s="29"/>
      <c r="EB215" s="29"/>
      <c r="EC215" s="29"/>
      <c r="ED215" s="29"/>
      <c r="EE215" s="29"/>
      <c r="EF215" s="29"/>
      <c r="EG215" s="29"/>
      <c r="EH215" s="29"/>
      <c r="EI215" s="29"/>
      <c r="EJ215" s="29"/>
      <c r="EK215" s="29"/>
      <c r="EL215" s="29"/>
    </row>
    <row r="216" spans="7:142" hidden="1" x14ac:dyDescent="0.2">
      <c r="G216" s="92">
        <v>99</v>
      </c>
      <c r="H216" s="92">
        <v>33</v>
      </c>
      <c r="I216" s="92"/>
      <c r="J216" s="92"/>
      <c r="Q216" s="1"/>
      <c r="R216" s="1"/>
      <c r="S216" s="1"/>
      <c r="T216" s="1"/>
      <c r="U216" s="1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29"/>
      <c r="BQ216" s="29"/>
      <c r="BR216" s="29"/>
      <c r="BS216" s="29"/>
      <c r="BT216" s="29"/>
      <c r="BU216" s="29"/>
      <c r="BV216" s="29"/>
      <c r="BW216" s="29"/>
      <c r="BX216" s="29"/>
      <c r="BY216" s="29"/>
      <c r="BZ216" s="29"/>
      <c r="CA216" s="29"/>
      <c r="CB216" s="29"/>
      <c r="CC216" s="29"/>
      <c r="CD216" s="29"/>
      <c r="CE216" s="29"/>
      <c r="CF216" s="29"/>
      <c r="CG216" s="29"/>
      <c r="CH216" s="29"/>
      <c r="CI216" s="29"/>
      <c r="CJ216" s="29"/>
      <c r="CK216" s="29"/>
      <c r="CL216" s="29"/>
      <c r="CM216" s="29"/>
      <c r="CN216" s="29"/>
      <c r="CO216" s="29"/>
      <c r="CP216" s="29"/>
      <c r="CQ216" s="29"/>
      <c r="CR216" s="29"/>
      <c r="CS216" s="29"/>
      <c r="CT216" s="29"/>
      <c r="CU216" s="29"/>
      <c r="CV216" s="29"/>
      <c r="CW216" s="29"/>
      <c r="CX216" s="29"/>
      <c r="CY216" s="29"/>
      <c r="CZ216" s="29"/>
      <c r="DA216" s="29"/>
      <c r="DB216" s="29"/>
      <c r="DC216" s="29"/>
      <c r="DD216" s="29"/>
      <c r="DE216" s="29"/>
      <c r="DF216" s="29"/>
      <c r="DG216" s="29"/>
      <c r="DH216" s="29"/>
      <c r="DI216" s="29"/>
      <c r="DJ216" s="29"/>
      <c r="DK216" s="29"/>
      <c r="DL216" s="29"/>
      <c r="DM216" s="29"/>
      <c r="DN216" s="29"/>
      <c r="DO216" s="29"/>
      <c r="DP216" s="29"/>
      <c r="DQ216" s="29"/>
      <c r="DR216" s="29"/>
      <c r="DS216" s="29"/>
      <c r="DT216" s="29"/>
      <c r="DU216" s="29"/>
      <c r="DV216" s="29"/>
      <c r="DW216" s="29"/>
      <c r="DX216" s="29"/>
      <c r="DY216" s="29"/>
      <c r="DZ216" s="29"/>
      <c r="EA216" s="29"/>
      <c r="EB216" s="29"/>
      <c r="EC216" s="29"/>
      <c r="ED216" s="29"/>
      <c r="EE216" s="29"/>
      <c r="EF216" s="29"/>
      <c r="EG216" s="29"/>
      <c r="EH216" s="29"/>
      <c r="EI216" s="29"/>
      <c r="EJ216" s="29"/>
      <c r="EK216" s="29"/>
      <c r="EL216" s="29"/>
    </row>
    <row r="217" spans="7:142" hidden="1" x14ac:dyDescent="0.2">
      <c r="G217" s="92">
        <v>100</v>
      </c>
      <c r="H217" s="92"/>
      <c r="I217" s="92"/>
      <c r="J217" s="92"/>
      <c r="Q217" s="1"/>
      <c r="R217" s="1"/>
      <c r="S217" s="1"/>
      <c r="T217" s="1"/>
      <c r="U217" s="1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29"/>
      <c r="BQ217" s="29"/>
      <c r="BR217" s="29"/>
      <c r="BS217" s="29"/>
      <c r="BT217" s="29"/>
      <c r="BU217" s="29"/>
      <c r="BV217" s="29"/>
      <c r="BW217" s="29"/>
      <c r="BX217" s="29"/>
      <c r="BY217" s="29"/>
      <c r="BZ217" s="29"/>
      <c r="CA217" s="29"/>
      <c r="CB217" s="29"/>
      <c r="CC217" s="29"/>
      <c r="CD217" s="29"/>
      <c r="CE217" s="29"/>
      <c r="CF217" s="29"/>
      <c r="CG217" s="29"/>
      <c r="CH217" s="29"/>
      <c r="CI217" s="29"/>
      <c r="CJ217" s="29"/>
      <c r="CK217" s="29"/>
      <c r="CL217" s="29"/>
      <c r="CM217" s="29"/>
      <c r="CN217" s="29"/>
      <c r="CO217" s="29"/>
      <c r="CP217" s="29"/>
      <c r="CQ217" s="29"/>
      <c r="CR217" s="29"/>
      <c r="CS217" s="29"/>
      <c r="CT217" s="29"/>
      <c r="CU217" s="29"/>
      <c r="CV217" s="29"/>
      <c r="CW217" s="29"/>
      <c r="CX217" s="29"/>
      <c r="CY217" s="29"/>
      <c r="CZ217" s="29"/>
      <c r="DA217" s="29"/>
      <c r="DB217" s="29"/>
      <c r="DC217" s="29"/>
      <c r="DD217" s="29"/>
      <c r="DE217" s="29"/>
      <c r="DF217" s="29"/>
      <c r="DG217" s="29"/>
      <c r="DH217" s="29"/>
      <c r="DI217" s="29"/>
      <c r="DJ217" s="29"/>
      <c r="DK217" s="29"/>
      <c r="DL217" s="29"/>
      <c r="DM217" s="29"/>
      <c r="DN217" s="29"/>
      <c r="DO217" s="29"/>
      <c r="DP217" s="29"/>
      <c r="DQ217" s="29"/>
      <c r="DR217" s="29"/>
      <c r="DS217" s="29"/>
      <c r="DT217" s="29"/>
      <c r="DU217" s="29"/>
      <c r="DV217" s="29"/>
      <c r="DW217" s="29"/>
      <c r="DX217" s="29"/>
      <c r="DY217" s="29"/>
      <c r="DZ217" s="29"/>
      <c r="EA217" s="29"/>
      <c r="EB217" s="29"/>
      <c r="EC217" s="29"/>
      <c r="ED217" s="29"/>
      <c r="EE217" s="29"/>
      <c r="EF217" s="29"/>
      <c r="EG217" s="29"/>
      <c r="EH217" s="29"/>
      <c r="EI217" s="29"/>
      <c r="EJ217" s="29"/>
      <c r="EK217" s="29"/>
      <c r="EL217" s="29"/>
    </row>
    <row r="218" spans="7:142" hidden="1" x14ac:dyDescent="0.2">
      <c r="G218" s="92">
        <v>101</v>
      </c>
      <c r="H218" s="92"/>
      <c r="I218" s="92"/>
      <c r="J218" s="92"/>
      <c r="Q218" s="1"/>
      <c r="R218" s="1"/>
      <c r="S218" s="1"/>
      <c r="T218" s="1"/>
      <c r="U218" s="1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9"/>
      <c r="BQ218" s="29"/>
      <c r="BR218" s="29"/>
      <c r="BS218" s="29"/>
      <c r="BT218" s="29"/>
      <c r="BU218" s="29"/>
      <c r="BV218" s="29"/>
      <c r="BW218" s="29"/>
      <c r="BX218" s="29"/>
      <c r="BY218" s="29"/>
      <c r="BZ218" s="29"/>
      <c r="CA218" s="29"/>
      <c r="CB218" s="29"/>
      <c r="CC218" s="29"/>
      <c r="CD218" s="29"/>
      <c r="CE218" s="29"/>
      <c r="CF218" s="29"/>
      <c r="CG218" s="29"/>
      <c r="CH218" s="29"/>
      <c r="CI218" s="29"/>
      <c r="CJ218" s="29"/>
      <c r="CK218" s="29"/>
      <c r="CL218" s="29"/>
      <c r="CM218" s="29"/>
      <c r="CN218" s="29"/>
      <c r="CO218" s="29"/>
      <c r="CP218" s="29"/>
      <c r="CQ218" s="29"/>
      <c r="CR218" s="29"/>
      <c r="CS218" s="29"/>
      <c r="CT218" s="29"/>
      <c r="CU218" s="29"/>
      <c r="CV218" s="29"/>
      <c r="CW218" s="29"/>
      <c r="CX218" s="29"/>
      <c r="CY218" s="29"/>
      <c r="CZ218" s="29"/>
      <c r="DA218" s="29"/>
      <c r="DB218" s="29"/>
      <c r="DC218" s="29"/>
      <c r="DD218" s="29"/>
      <c r="DE218" s="29"/>
      <c r="DF218" s="29"/>
      <c r="DG218" s="29"/>
      <c r="DH218" s="29"/>
      <c r="DI218" s="29"/>
      <c r="DJ218" s="29"/>
      <c r="DK218" s="29"/>
      <c r="DL218" s="29"/>
      <c r="DM218" s="29"/>
      <c r="DN218" s="29"/>
      <c r="DO218" s="29"/>
      <c r="DP218" s="29"/>
      <c r="DQ218" s="29"/>
      <c r="DR218" s="29"/>
      <c r="DS218" s="29"/>
      <c r="DT218" s="29"/>
      <c r="DU218" s="29"/>
      <c r="DV218" s="29"/>
      <c r="DW218" s="29"/>
      <c r="DX218" s="29"/>
      <c r="DY218" s="29"/>
      <c r="DZ218" s="29"/>
      <c r="EA218" s="29"/>
      <c r="EB218" s="29"/>
      <c r="EC218" s="29"/>
      <c r="ED218" s="29"/>
      <c r="EE218" s="29"/>
      <c r="EF218" s="29"/>
      <c r="EG218" s="29"/>
      <c r="EH218" s="29"/>
      <c r="EI218" s="29"/>
      <c r="EJ218" s="29"/>
      <c r="EK218" s="29"/>
      <c r="EL218" s="29"/>
    </row>
    <row r="219" spans="7:142" hidden="1" x14ac:dyDescent="0.2">
      <c r="G219" s="92">
        <v>102</v>
      </c>
      <c r="H219" s="92">
        <v>34</v>
      </c>
      <c r="I219" s="92">
        <v>17</v>
      </c>
      <c r="J219" s="92">
        <v>11</v>
      </c>
      <c r="Q219" s="1"/>
      <c r="R219" s="1"/>
      <c r="S219" s="1"/>
      <c r="T219" s="1"/>
      <c r="U219" s="1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9"/>
      <c r="BQ219" s="29"/>
      <c r="BR219" s="29"/>
      <c r="BS219" s="29"/>
      <c r="BT219" s="29"/>
      <c r="BU219" s="29"/>
      <c r="BV219" s="29"/>
      <c r="BW219" s="29"/>
      <c r="BX219" s="29"/>
      <c r="BY219" s="29"/>
      <c r="BZ219" s="29"/>
      <c r="CA219" s="29"/>
      <c r="CB219" s="29"/>
      <c r="CC219" s="29"/>
      <c r="CD219" s="29"/>
      <c r="CE219" s="29"/>
      <c r="CF219" s="29"/>
      <c r="CG219" s="29"/>
      <c r="CH219" s="29"/>
      <c r="CI219" s="29"/>
      <c r="CJ219" s="29"/>
      <c r="CK219" s="29"/>
      <c r="CL219" s="29"/>
      <c r="CM219" s="29"/>
      <c r="CN219" s="29"/>
      <c r="CO219" s="29"/>
      <c r="CP219" s="29"/>
      <c r="CQ219" s="29"/>
      <c r="CR219" s="29"/>
      <c r="CS219" s="29"/>
      <c r="CT219" s="29"/>
      <c r="CU219" s="29"/>
      <c r="CV219" s="29"/>
      <c r="CW219" s="29"/>
      <c r="CX219" s="29"/>
      <c r="CY219" s="29"/>
      <c r="CZ219" s="29"/>
      <c r="DA219" s="29"/>
      <c r="DB219" s="29"/>
      <c r="DC219" s="29"/>
      <c r="DD219" s="29"/>
      <c r="DE219" s="29"/>
      <c r="DF219" s="29"/>
      <c r="DG219" s="29"/>
      <c r="DH219" s="29"/>
      <c r="DI219" s="29"/>
      <c r="DJ219" s="29"/>
      <c r="DK219" s="29"/>
      <c r="DL219" s="29"/>
      <c r="DM219" s="29"/>
      <c r="DN219" s="29"/>
      <c r="DO219" s="29"/>
      <c r="DP219" s="29"/>
      <c r="DQ219" s="29"/>
      <c r="DR219" s="29"/>
      <c r="DS219" s="29"/>
      <c r="DT219" s="29"/>
      <c r="DU219" s="29"/>
      <c r="DV219" s="29"/>
      <c r="DW219" s="29"/>
      <c r="DX219" s="29"/>
      <c r="DY219" s="29"/>
      <c r="DZ219" s="29"/>
      <c r="EA219" s="29"/>
      <c r="EB219" s="29"/>
      <c r="EC219" s="29"/>
      <c r="ED219" s="29"/>
      <c r="EE219" s="29"/>
      <c r="EF219" s="29"/>
      <c r="EG219" s="29"/>
      <c r="EH219" s="29"/>
      <c r="EI219" s="29"/>
      <c r="EJ219" s="29"/>
      <c r="EK219" s="29"/>
      <c r="EL219" s="29"/>
    </row>
    <row r="220" spans="7:142" hidden="1" x14ac:dyDescent="0.2">
      <c r="G220" s="92">
        <v>103</v>
      </c>
      <c r="H220" s="92"/>
      <c r="I220" s="92"/>
      <c r="J220" s="92"/>
      <c r="Q220" s="1"/>
      <c r="R220" s="1"/>
      <c r="S220" s="1"/>
      <c r="T220" s="1"/>
      <c r="U220" s="1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29"/>
      <c r="BQ220" s="29"/>
      <c r="BR220" s="29"/>
      <c r="BS220" s="29"/>
      <c r="BT220" s="29"/>
      <c r="BU220" s="29"/>
      <c r="BV220" s="29"/>
      <c r="BW220" s="29"/>
      <c r="BX220" s="29"/>
      <c r="BY220" s="29"/>
      <c r="BZ220" s="29"/>
      <c r="CA220" s="29"/>
      <c r="CB220" s="29"/>
      <c r="CC220" s="29"/>
      <c r="CD220" s="29"/>
      <c r="CE220" s="29"/>
      <c r="CF220" s="29"/>
      <c r="CG220" s="29"/>
      <c r="CH220" s="29"/>
      <c r="CI220" s="29"/>
      <c r="CJ220" s="29"/>
      <c r="CK220" s="29"/>
      <c r="CL220" s="29"/>
      <c r="CM220" s="29"/>
      <c r="CN220" s="29"/>
      <c r="CO220" s="29"/>
      <c r="CP220" s="29"/>
      <c r="CQ220" s="29"/>
      <c r="CR220" s="29"/>
      <c r="CS220" s="29"/>
      <c r="CT220" s="29"/>
      <c r="CU220" s="29"/>
      <c r="CV220" s="29"/>
      <c r="CW220" s="29"/>
      <c r="CX220" s="29"/>
      <c r="CY220" s="29"/>
      <c r="CZ220" s="29"/>
      <c r="DA220" s="29"/>
      <c r="DB220" s="29"/>
      <c r="DC220" s="29"/>
      <c r="DD220" s="29"/>
      <c r="DE220" s="29"/>
      <c r="DF220" s="29"/>
      <c r="DG220" s="29"/>
      <c r="DH220" s="29"/>
      <c r="DI220" s="29"/>
      <c r="DJ220" s="29"/>
      <c r="DK220" s="29"/>
      <c r="DL220" s="29"/>
      <c r="DM220" s="29"/>
      <c r="DN220" s="29"/>
      <c r="DO220" s="29"/>
      <c r="DP220" s="29"/>
      <c r="DQ220" s="29"/>
      <c r="DR220" s="29"/>
      <c r="DS220" s="29"/>
      <c r="DT220" s="29"/>
      <c r="DU220" s="29"/>
      <c r="DV220" s="29"/>
      <c r="DW220" s="29"/>
      <c r="DX220" s="29"/>
      <c r="DY220" s="29"/>
      <c r="DZ220" s="29"/>
      <c r="EA220" s="29"/>
      <c r="EB220" s="29"/>
      <c r="EC220" s="29"/>
      <c r="ED220" s="29"/>
      <c r="EE220" s="29"/>
      <c r="EF220" s="29"/>
      <c r="EG220" s="29"/>
      <c r="EH220" s="29"/>
      <c r="EI220" s="29"/>
      <c r="EJ220" s="29"/>
      <c r="EK220" s="29"/>
      <c r="EL220" s="29"/>
    </row>
    <row r="221" spans="7:142" hidden="1" x14ac:dyDescent="0.2">
      <c r="G221" s="92">
        <v>104</v>
      </c>
      <c r="H221" s="92"/>
      <c r="I221" s="92"/>
      <c r="J221" s="92"/>
      <c r="Q221" s="1"/>
      <c r="R221" s="1"/>
      <c r="S221" s="1"/>
      <c r="T221" s="1"/>
      <c r="U221" s="1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29"/>
      <c r="BQ221" s="29"/>
      <c r="BR221" s="29"/>
      <c r="BS221" s="29"/>
      <c r="BT221" s="29"/>
      <c r="BU221" s="29"/>
      <c r="BV221" s="29"/>
      <c r="BW221" s="29"/>
      <c r="BX221" s="29"/>
      <c r="BY221" s="29"/>
      <c r="BZ221" s="29"/>
      <c r="CA221" s="29"/>
      <c r="CB221" s="29"/>
      <c r="CC221" s="29"/>
      <c r="CD221" s="29"/>
      <c r="CE221" s="29"/>
      <c r="CF221" s="29"/>
      <c r="CG221" s="29"/>
      <c r="CH221" s="29"/>
      <c r="CI221" s="29"/>
      <c r="CJ221" s="29"/>
      <c r="CK221" s="29"/>
      <c r="CL221" s="29"/>
      <c r="CM221" s="29"/>
      <c r="CN221" s="29"/>
      <c r="CO221" s="29"/>
      <c r="CP221" s="29"/>
      <c r="CQ221" s="29"/>
      <c r="CR221" s="29"/>
      <c r="CS221" s="29"/>
      <c r="CT221" s="29"/>
      <c r="CU221" s="29"/>
      <c r="CV221" s="29"/>
      <c r="CW221" s="29"/>
      <c r="CX221" s="29"/>
      <c r="CY221" s="29"/>
      <c r="CZ221" s="29"/>
      <c r="DA221" s="29"/>
      <c r="DB221" s="29"/>
      <c r="DC221" s="29"/>
      <c r="DD221" s="29"/>
      <c r="DE221" s="29"/>
      <c r="DF221" s="29"/>
      <c r="DG221" s="29"/>
      <c r="DH221" s="29"/>
      <c r="DI221" s="29"/>
      <c r="DJ221" s="29"/>
      <c r="DK221" s="29"/>
      <c r="DL221" s="29"/>
      <c r="DM221" s="29"/>
      <c r="DN221" s="29"/>
      <c r="DO221" s="29"/>
      <c r="DP221" s="29"/>
      <c r="DQ221" s="29"/>
      <c r="DR221" s="29"/>
      <c r="DS221" s="29"/>
      <c r="DT221" s="29"/>
      <c r="DU221" s="29"/>
      <c r="DV221" s="29"/>
      <c r="DW221" s="29"/>
      <c r="DX221" s="29"/>
      <c r="DY221" s="29"/>
      <c r="DZ221" s="29"/>
      <c r="EA221" s="29"/>
      <c r="EB221" s="29"/>
      <c r="EC221" s="29"/>
      <c r="ED221" s="29"/>
      <c r="EE221" s="29"/>
      <c r="EF221" s="29"/>
      <c r="EG221" s="29"/>
      <c r="EH221" s="29"/>
      <c r="EI221" s="29"/>
      <c r="EJ221" s="29"/>
      <c r="EK221" s="29"/>
      <c r="EL221" s="29"/>
    </row>
    <row r="222" spans="7:142" hidden="1" x14ac:dyDescent="0.2">
      <c r="G222" s="92">
        <v>105</v>
      </c>
      <c r="H222" s="92">
        <v>35</v>
      </c>
      <c r="I222" s="92"/>
      <c r="J222" s="92"/>
      <c r="Q222" s="1"/>
      <c r="R222" s="1"/>
      <c r="S222" s="1"/>
      <c r="T222" s="1"/>
      <c r="U222" s="1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29"/>
      <c r="BQ222" s="29"/>
      <c r="BR222" s="29"/>
      <c r="BS222" s="29"/>
      <c r="BT222" s="29"/>
      <c r="BU222" s="29"/>
      <c r="BV222" s="29"/>
      <c r="BW222" s="29"/>
      <c r="BX222" s="29"/>
      <c r="BY222" s="29"/>
      <c r="BZ222" s="29"/>
      <c r="CA222" s="29"/>
      <c r="CB222" s="29"/>
      <c r="CC222" s="29"/>
      <c r="CD222" s="29"/>
      <c r="CE222" s="29"/>
      <c r="CF222" s="29"/>
      <c r="CG222" s="29"/>
      <c r="CH222" s="29"/>
      <c r="CI222" s="29"/>
      <c r="CJ222" s="29"/>
      <c r="CK222" s="29"/>
      <c r="CL222" s="29"/>
      <c r="CM222" s="29"/>
      <c r="CN222" s="29"/>
      <c r="CO222" s="29"/>
      <c r="CP222" s="29"/>
      <c r="CQ222" s="29"/>
      <c r="CR222" s="29"/>
      <c r="CS222" s="29"/>
      <c r="CT222" s="29"/>
      <c r="CU222" s="29"/>
      <c r="CV222" s="29"/>
      <c r="CW222" s="29"/>
      <c r="CX222" s="29"/>
      <c r="CY222" s="29"/>
      <c r="CZ222" s="29"/>
      <c r="DA222" s="29"/>
      <c r="DB222" s="29"/>
      <c r="DC222" s="29"/>
      <c r="DD222" s="29"/>
      <c r="DE222" s="29"/>
      <c r="DF222" s="29"/>
      <c r="DG222" s="29"/>
      <c r="DH222" s="29"/>
      <c r="DI222" s="29"/>
      <c r="DJ222" s="29"/>
      <c r="DK222" s="29"/>
      <c r="DL222" s="29"/>
      <c r="DM222" s="29"/>
      <c r="DN222" s="29"/>
      <c r="DO222" s="29"/>
      <c r="DP222" s="29"/>
      <c r="DQ222" s="29"/>
      <c r="DR222" s="29"/>
      <c r="DS222" s="29"/>
      <c r="DT222" s="29"/>
      <c r="DU222" s="29"/>
      <c r="DV222" s="29"/>
      <c r="DW222" s="29"/>
      <c r="DX222" s="29"/>
      <c r="DY222" s="29"/>
      <c r="DZ222" s="29"/>
      <c r="EA222" s="29"/>
      <c r="EB222" s="29"/>
      <c r="EC222" s="29"/>
      <c r="ED222" s="29"/>
      <c r="EE222" s="29"/>
      <c r="EF222" s="29"/>
      <c r="EG222" s="29"/>
      <c r="EH222" s="29"/>
      <c r="EI222" s="29"/>
      <c r="EJ222" s="29"/>
      <c r="EK222" s="29"/>
      <c r="EL222" s="29"/>
    </row>
    <row r="223" spans="7:142" hidden="1" x14ac:dyDescent="0.2">
      <c r="G223" s="92">
        <v>106</v>
      </c>
      <c r="H223" s="92"/>
      <c r="I223" s="92"/>
      <c r="J223" s="92"/>
      <c r="Q223" s="1"/>
      <c r="R223" s="1"/>
      <c r="S223" s="1"/>
      <c r="T223" s="1"/>
      <c r="U223" s="1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29"/>
      <c r="BQ223" s="29"/>
      <c r="BR223" s="29"/>
      <c r="BS223" s="29"/>
      <c r="BT223" s="29"/>
      <c r="BU223" s="29"/>
      <c r="BV223" s="29"/>
      <c r="BW223" s="29"/>
      <c r="BX223" s="29"/>
      <c r="BY223" s="29"/>
      <c r="BZ223" s="29"/>
      <c r="CA223" s="29"/>
      <c r="CB223" s="29"/>
      <c r="CC223" s="29"/>
      <c r="CD223" s="29"/>
      <c r="CE223" s="29"/>
      <c r="CF223" s="29"/>
      <c r="CG223" s="29"/>
      <c r="CH223" s="29"/>
      <c r="CI223" s="29"/>
      <c r="CJ223" s="29"/>
      <c r="CK223" s="29"/>
      <c r="CL223" s="29"/>
      <c r="CM223" s="29"/>
      <c r="CN223" s="29"/>
      <c r="CO223" s="29"/>
      <c r="CP223" s="29"/>
      <c r="CQ223" s="29"/>
      <c r="CR223" s="29"/>
      <c r="CS223" s="29"/>
      <c r="CT223" s="29"/>
      <c r="CU223" s="29"/>
      <c r="CV223" s="29"/>
      <c r="CW223" s="29"/>
      <c r="CX223" s="29"/>
      <c r="CY223" s="29"/>
      <c r="CZ223" s="29"/>
      <c r="DA223" s="29"/>
      <c r="DB223" s="29"/>
      <c r="DC223" s="29"/>
      <c r="DD223" s="29"/>
      <c r="DE223" s="29"/>
      <c r="DF223" s="29"/>
      <c r="DG223" s="29"/>
      <c r="DH223" s="29"/>
      <c r="DI223" s="29"/>
      <c r="DJ223" s="29"/>
      <c r="DK223" s="29"/>
      <c r="DL223" s="29"/>
      <c r="DM223" s="29"/>
      <c r="DN223" s="29"/>
      <c r="DO223" s="29"/>
      <c r="DP223" s="29"/>
      <c r="DQ223" s="29"/>
      <c r="DR223" s="29"/>
      <c r="DS223" s="29"/>
      <c r="DT223" s="29"/>
      <c r="DU223" s="29"/>
      <c r="DV223" s="29"/>
      <c r="DW223" s="29"/>
      <c r="DX223" s="29"/>
      <c r="DY223" s="29"/>
      <c r="DZ223" s="29"/>
      <c r="EA223" s="29"/>
      <c r="EB223" s="29"/>
      <c r="EC223" s="29"/>
      <c r="ED223" s="29"/>
      <c r="EE223" s="29"/>
      <c r="EF223" s="29"/>
      <c r="EG223" s="29"/>
      <c r="EH223" s="29"/>
      <c r="EI223" s="29"/>
      <c r="EJ223" s="29"/>
      <c r="EK223" s="29"/>
      <c r="EL223" s="29"/>
    </row>
    <row r="224" spans="7:142" hidden="1" x14ac:dyDescent="0.2">
      <c r="G224" s="92">
        <v>107</v>
      </c>
      <c r="H224" s="92"/>
      <c r="I224" s="92"/>
      <c r="J224" s="92"/>
      <c r="Q224" s="1"/>
      <c r="R224" s="1"/>
      <c r="S224" s="1"/>
      <c r="T224" s="1"/>
      <c r="U224" s="1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9"/>
      <c r="BQ224" s="29"/>
      <c r="BR224" s="29"/>
      <c r="BS224" s="29"/>
      <c r="BT224" s="29"/>
      <c r="BU224" s="29"/>
      <c r="BV224" s="29"/>
      <c r="BW224" s="29"/>
      <c r="BX224" s="29"/>
      <c r="BY224" s="29"/>
      <c r="BZ224" s="29"/>
      <c r="CA224" s="29"/>
      <c r="CB224" s="29"/>
      <c r="CC224" s="29"/>
      <c r="CD224" s="29"/>
      <c r="CE224" s="29"/>
      <c r="CF224" s="29"/>
      <c r="CG224" s="29"/>
      <c r="CH224" s="29"/>
      <c r="CI224" s="29"/>
      <c r="CJ224" s="29"/>
      <c r="CK224" s="29"/>
      <c r="CL224" s="29"/>
      <c r="CM224" s="29"/>
      <c r="CN224" s="29"/>
      <c r="CO224" s="29"/>
      <c r="CP224" s="29"/>
      <c r="CQ224" s="29"/>
      <c r="CR224" s="29"/>
      <c r="CS224" s="29"/>
      <c r="CT224" s="29"/>
      <c r="CU224" s="29"/>
      <c r="CV224" s="29"/>
      <c r="CW224" s="29"/>
      <c r="CX224" s="29"/>
      <c r="CY224" s="29"/>
      <c r="CZ224" s="29"/>
      <c r="DA224" s="29"/>
      <c r="DB224" s="29"/>
      <c r="DC224" s="29"/>
      <c r="DD224" s="29"/>
      <c r="DE224" s="29"/>
      <c r="DF224" s="29"/>
      <c r="DG224" s="29"/>
      <c r="DH224" s="29"/>
      <c r="DI224" s="29"/>
      <c r="DJ224" s="29"/>
      <c r="DK224" s="29"/>
      <c r="DL224" s="29"/>
      <c r="DM224" s="29"/>
      <c r="DN224" s="29"/>
      <c r="DO224" s="29"/>
      <c r="DP224" s="29"/>
      <c r="DQ224" s="29"/>
      <c r="DR224" s="29"/>
      <c r="DS224" s="29"/>
      <c r="DT224" s="29"/>
      <c r="DU224" s="29"/>
      <c r="DV224" s="29"/>
      <c r="DW224" s="29"/>
      <c r="DX224" s="29"/>
      <c r="DY224" s="29"/>
      <c r="DZ224" s="29"/>
      <c r="EA224" s="29"/>
      <c r="EB224" s="29"/>
      <c r="EC224" s="29"/>
      <c r="ED224" s="29"/>
      <c r="EE224" s="29"/>
      <c r="EF224" s="29"/>
      <c r="EG224" s="29"/>
      <c r="EH224" s="29"/>
      <c r="EI224" s="29"/>
      <c r="EJ224" s="29"/>
      <c r="EK224" s="29"/>
      <c r="EL224" s="29"/>
    </row>
    <row r="225" spans="7:142" hidden="1" x14ac:dyDescent="0.2">
      <c r="G225" s="92">
        <v>108</v>
      </c>
      <c r="H225" s="92">
        <v>36</v>
      </c>
      <c r="I225" s="92">
        <v>18</v>
      </c>
      <c r="J225" s="92">
        <v>12</v>
      </c>
      <c r="Q225" s="1"/>
      <c r="R225" s="1"/>
      <c r="S225" s="1"/>
      <c r="T225" s="1"/>
      <c r="U225" s="1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29"/>
      <c r="BR225" s="29"/>
      <c r="BS225" s="29"/>
      <c r="BT225" s="29"/>
      <c r="BU225" s="29"/>
      <c r="BV225" s="29"/>
      <c r="BW225" s="29"/>
      <c r="BX225" s="29"/>
      <c r="BY225" s="29"/>
      <c r="BZ225" s="29"/>
      <c r="CA225" s="29"/>
      <c r="CB225" s="29"/>
      <c r="CC225" s="29"/>
      <c r="CD225" s="29"/>
      <c r="CE225" s="29"/>
      <c r="CF225" s="29"/>
      <c r="CG225" s="29"/>
      <c r="CH225" s="29"/>
      <c r="CI225" s="29"/>
      <c r="CJ225" s="29"/>
      <c r="CK225" s="29"/>
      <c r="CL225" s="29"/>
      <c r="CM225" s="29"/>
      <c r="CN225" s="29"/>
      <c r="CO225" s="29"/>
      <c r="CP225" s="29"/>
      <c r="CQ225" s="29"/>
      <c r="CR225" s="29"/>
      <c r="CS225" s="29"/>
      <c r="CT225" s="29"/>
      <c r="CU225" s="29"/>
      <c r="CV225" s="29"/>
      <c r="CW225" s="29"/>
      <c r="CX225" s="29"/>
      <c r="CY225" s="29"/>
      <c r="CZ225" s="29"/>
      <c r="DA225" s="29"/>
      <c r="DB225" s="29"/>
      <c r="DC225" s="29"/>
      <c r="DD225" s="29"/>
      <c r="DE225" s="29"/>
      <c r="DF225" s="29"/>
      <c r="DG225" s="29"/>
      <c r="DH225" s="29"/>
      <c r="DI225" s="29"/>
      <c r="DJ225" s="29"/>
      <c r="DK225" s="29"/>
      <c r="DL225" s="29"/>
      <c r="DM225" s="29"/>
      <c r="DN225" s="29"/>
      <c r="DO225" s="29"/>
      <c r="DP225" s="29"/>
      <c r="DQ225" s="29"/>
      <c r="DR225" s="29"/>
      <c r="DS225" s="29"/>
      <c r="DT225" s="29"/>
      <c r="DU225" s="29"/>
      <c r="DV225" s="29"/>
      <c r="DW225" s="29"/>
      <c r="DX225" s="29"/>
      <c r="DY225" s="29"/>
      <c r="DZ225" s="29"/>
      <c r="EA225" s="29"/>
      <c r="EB225" s="29"/>
      <c r="EC225" s="29"/>
      <c r="ED225" s="29"/>
      <c r="EE225" s="29"/>
      <c r="EF225" s="29"/>
      <c r="EG225" s="29"/>
      <c r="EH225" s="29"/>
      <c r="EI225" s="29"/>
      <c r="EJ225" s="29"/>
      <c r="EK225" s="29"/>
      <c r="EL225" s="29"/>
    </row>
    <row r="226" spans="7:142" hidden="1" x14ac:dyDescent="0.2">
      <c r="G226" s="92">
        <v>109</v>
      </c>
      <c r="H226" s="92"/>
      <c r="I226" s="92"/>
      <c r="J226" s="92"/>
      <c r="Q226" s="1"/>
      <c r="R226" s="1"/>
      <c r="S226" s="1"/>
      <c r="T226" s="1"/>
      <c r="U226" s="1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9"/>
      <c r="BQ226" s="29"/>
      <c r="BR226" s="29"/>
      <c r="BS226" s="29"/>
      <c r="BT226" s="29"/>
      <c r="BU226" s="29"/>
      <c r="BV226" s="29"/>
      <c r="BW226" s="29"/>
      <c r="BX226" s="29"/>
      <c r="BY226" s="29"/>
      <c r="BZ226" s="29"/>
      <c r="CA226" s="29"/>
      <c r="CB226" s="29"/>
      <c r="CC226" s="29"/>
      <c r="CD226" s="29"/>
      <c r="CE226" s="29"/>
      <c r="CF226" s="29"/>
      <c r="CG226" s="29"/>
      <c r="CH226" s="29"/>
      <c r="CI226" s="29"/>
      <c r="CJ226" s="29"/>
      <c r="CK226" s="29"/>
      <c r="CL226" s="29"/>
      <c r="CM226" s="29"/>
      <c r="CN226" s="29"/>
      <c r="CO226" s="29"/>
      <c r="CP226" s="29"/>
      <c r="CQ226" s="29"/>
      <c r="CR226" s="29"/>
      <c r="CS226" s="29"/>
      <c r="CT226" s="29"/>
      <c r="CU226" s="29"/>
      <c r="CV226" s="29"/>
      <c r="CW226" s="29"/>
      <c r="CX226" s="29"/>
      <c r="CY226" s="29"/>
      <c r="CZ226" s="29"/>
      <c r="DA226" s="29"/>
      <c r="DB226" s="29"/>
      <c r="DC226" s="29"/>
      <c r="DD226" s="29"/>
      <c r="DE226" s="29"/>
      <c r="DF226" s="29"/>
      <c r="DG226" s="29"/>
      <c r="DH226" s="29"/>
      <c r="DI226" s="29"/>
      <c r="DJ226" s="29"/>
      <c r="DK226" s="29"/>
      <c r="DL226" s="29"/>
      <c r="DM226" s="29"/>
      <c r="DN226" s="29"/>
      <c r="DO226" s="29"/>
      <c r="DP226" s="29"/>
      <c r="DQ226" s="29"/>
      <c r="DR226" s="29"/>
      <c r="DS226" s="29"/>
      <c r="DT226" s="29"/>
      <c r="DU226" s="29"/>
      <c r="DV226" s="29"/>
      <c r="DW226" s="29"/>
      <c r="DX226" s="29"/>
      <c r="DY226" s="29"/>
      <c r="DZ226" s="29"/>
      <c r="EA226" s="29"/>
      <c r="EB226" s="29"/>
      <c r="EC226" s="29"/>
      <c r="ED226" s="29"/>
      <c r="EE226" s="29"/>
      <c r="EF226" s="29"/>
      <c r="EG226" s="29"/>
      <c r="EH226" s="29"/>
      <c r="EI226" s="29"/>
      <c r="EJ226" s="29"/>
      <c r="EK226" s="29"/>
      <c r="EL226" s="29"/>
    </row>
    <row r="227" spans="7:142" hidden="1" x14ac:dyDescent="0.2">
      <c r="G227" s="92">
        <v>110</v>
      </c>
      <c r="H227" s="92"/>
      <c r="I227" s="92"/>
      <c r="J227" s="92"/>
      <c r="Q227" s="1"/>
      <c r="R227" s="1"/>
      <c r="S227" s="1"/>
      <c r="T227" s="1"/>
      <c r="U227" s="1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29"/>
      <c r="BQ227" s="29"/>
      <c r="BR227" s="29"/>
      <c r="BS227" s="29"/>
      <c r="BT227" s="29"/>
      <c r="BU227" s="29"/>
      <c r="BV227" s="29"/>
      <c r="BW227" s="29"/>
      <c r="BX227" s="29"/>
      <c r="BY227" s="29"/>
      <c r="BZ227" s="29"/>
      <c r="CA227" s="29"/>
      <c r="CB227" s="29"/>
      <c r="CC227" s="29"/>
      <c r="CD227" s="29"/>
      <c r="CE227" s="29"/>
      <c r="CF227" s="29"/>
      <c r="CG227" s="29"/>
      <c r="CH227" s="29"/>
      <c r="CI227" s="29"/>
      <c r="CJ227" s="29"/>
      <c r="CK227" s="29"/>
      <c r="CL227" s="29"/>
      <c r="CM227" s="29"/>
      <c r="CN227" s="29"/>
      <c r="CO227" s="29"/>
      <c r="CP227" s="29"/>
      <c r="CQ227" s="29"/>
      <c r="CR227" s="29"/>
      <c r="CS227" s="29"/>
      <c r="CT227" s="29"/>
      <c r="CU227" s="29"/>
      <c r="CV227" s="29"/>
      <c r="CW227" s="29"/>
      <c r="CX227" s="29"/>
      <c r="CY227" s="29"/>
      <c r="CZ227" s="29"/>
      <c r="DA227" s="29"/>
      <c r="DB227" s="29"/>
      <c r="DC227" s="29"/>
      <c r="DD227" s="29"/>
      <c r="DE227" s="29"/>
      <c r="DF227" s="29"/>
      <c r="DG227" s="29"/>
      <c r="DH227" s="29"/>
      <c r="DI227" s="29"/>
      <c r="DJ227" s="29"/>
      <c r="DK227" s="29"/>
      <c r="DL227" s="29"/>
      <c r="DM227" s="29"/>
      <c r="DN227" s="29"/>
      <c r="DO227" s="29"/>
      <c r="DP227" s="29"/>
      <c r="DQ227" s="29"/>
      <c r="DR227" s="29"/>
      <c r="DS227" s="29"/>
      <c r="DT227" s="29"/>
      <c r="DU227" s="29"/>
      <c r="DV227" s="29"/>
      <c r="DW227" s="29"/>
      <c r="DX227" s="29"/>
      <c r="DY227" s="29"/>
      <c r="DZ227" s="29"/>
      <c r="EA227" s="29"/>
      <c r="EB227" s="29"/>
      <c r="EC227" s="29"/>
      <c r="ED227" s="29"/>
      <c r="EE227" s="29"/>
      <c r="EF227" s="29"/>
      <c r="EG227" s="29"/>
      <c r="EH227" s="29"/>
      <c r="EI227" s="29"/>
      <c r="EJ227" s="29"/>
      <c r="EK227" s="29"/>
      <c r="EL227" s="29"/>
    </row>
    <row r="228" spans="7:142" hidden="1" x14ac:dyDescent="0.2">
      <c r="G228" s="92">
        <v>111</v>
      </c>
      <c r="H228" s="92">
        <v>37</v>
      </c>
      <c r="I228" s="92"/>
      <c r="J228" s="92"/>
      <c r="Q228" s="1"/>
      <c r="R228" s="1"/>
      <c r="S228" s="1"/>
      <c r="T228" s="1"/>
      <c r="U228" s="1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29"/>
      <c r="BQ228" s="29"/>
      <c r="BR228" s="29"/>
      <c r="BS228" s="29"/>
      <c r="BT228" s="29"/>
      <c r="BU228" s="29"/>
      <c r="BV228" s="29"/>
      <c r="BW228" s="29"/>
      <c r="BX228" s="29"/>
      <c r="BY228" s="29"/>
      <c r="BZ228" s="29"/>
      <c r="CA228" s="29"/>
      <c r="CB228" s="29"/>
      <c r="CC228" s="29"/>
      <c r="CD228" s="29"/>
      <c r="CE228" s="29"/>
      <c r="CF228" s="29"/>
      <c r="CG228" s="29"/>
      <c r="CH228" s="29"/>
      <c r="CI228" s="29"/>
      <c r="CJ228" s="29"/>
      <c r="CK228" s="29"/>
      <c r="CL228" s="29"/>
      <c r="CM228" s="29"/>
      <c r="CN228" s="29"/>
      <c r="CO228" s="29"/>
      <c r="CP228" s="29"/>
      <c r="CQ228" s="29"/>
      <c r="CR228" s="29"/>
      <c r="CS228" s="29"/>
      <c r="CT228" s="29"/>
      <c r="CU228" s="29"/>
      <c r="CV228" s="29"/>
      <c r="CW228" s="29"/>
      <c r="CX228" s="29"/>
      <c r="CY228" s="29"/>
      <c r="CZ228" s="29"/>
      <c r="DA228" s="29"/>
      <c r="DB228" s="29"/>
      <c r="DC228" s="29"/>
      <c r="DD228" s="29"/>
      <c r="DE228" s="29"/>
      <c r="DF228" s="29"/>
      <c r="DG228" s="29"/>
      <c r="DH228" s="29"/>
      <c r="DI228" s="29"/>
      <c r="DJ228" s="29"/>
      <c r="DK228" s="29"/>
      <c r="DL228" s="29"/>
      <c r="DM228" s="29"/>
      <c r="DN228" s="29"/>
      <c r="DO228" s="29"/>
      <c r="DP228" s="29"/>
      <c r="DQ228" s="29"/>
      <c r="DR228" s="29"/>
      <c r="DS228" s="29"/>
      <c r="DT228" s="29"/>
      <c r="DU228" s="29"/>
      <c r="DV228" s="29"/>
      <c r="DW228" s="29"/>
      <c r="DX228" s="29"/>
      <c r="DY228" s="29"/>
      <c r="DZ228" s="29"/>
      <c r="EA228" s="29"/>
      <c r="EB228" s="29"/>
      <c r="EC228" s="29"/>
      <c r="ED228" s="29"/>
      <c r="EE228" s="29"/>
      <c r="EF228" s="29"/>
      <c r="EG228" s="29"/>
      <c r="EH228" s="29"/>
      <c r="EI228" s="29"/>
      <c r="EJ228" s="29"/>
      <c r="EK228" s="29"/>
      <c r="EL228" s="29"/>
    </row>
    <row r="229" spans="7:142" hidden="1" x14ac:dyDescent="0.2">
      <c r="G229" s="92">
        <v>112</v>
      </c>
      <c r="H229" s="92"/>
      <c r="I229" s="92"/>
      <c r="J229" s="92"/>
      <c r="Q229" s="1"/>
      <c r="R229" s="1"/>
      <c r="S229" s="1"/>
      <c r="T229" s="1"/>
      <c r="U229" s="1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29"/>
      <c r="BQ229" s="29"/>
      <c r="BR229" s="29"/>
      <c r="BS229" s="29"/>
      <c r="BT229" s="29"/>
      <c r="BU229" s="29"/>
      <c r="BV229" s="29"/>
      <c r="BW229" s="29"/>
      <c r="BX229" s="29"/>
      <c r="BY229" s="29"/>
      <c r="BZ229" s="29"/>
      <c r="CA229" s="29"/>
      <c r="CB229" s="29"/>
      <c r="CC229" s="29"/>
      <c r="CD229" s="29"/>
      <c r="CE229" s="29"/>
      <c r="CF229" s="29"/>
      <c r="CG229" s="29"/>
      <c r="CH229" s="29"/>
      <c r="CI229" s="29"/>
      <c r="CJ229" s="29"/>
      <c r="CK229" s="29"/>
      <c r="CL229" s="29"/>
      <c r="CM229" s="29"/>
      <c r="CN229" s="29"/>
      <c r="CO229" s="29"/>
      <c r="CP229" s="29"/>
      <c r="CQ229" s="29"/>
      <c r="CR229" s="29"/>
      <c r="CS229" s="29"/>
      <c r="CT229" s="29"/>
      <c r="CU229" s="29"/>
      <c r="CV229" s="29"/>
      <c r="CW229" s="29"/>
      <c r="CX229" s="29"/>
      <c r="CY229" s="29"/>
      <c r="CZ229" s="29"/>
      <c r="DA229" s="29"/>
      <c r="DB229" s="29"/>
      <c r="DC229" s="29"/>
      <c r="DD229" s="29"/>
      <c r="DE229" s="29"/>
      <c r="DF229" s="29"/>
      <c r="DG229" s="29"/>
      <c r="DH229" s="29"/>
      <c r="DI229" s="29"/>
      <c r="DJ229" s="29"/>
      <c r="DK229" s="29"/>
      <c r="DL229" s="29"/>
      <c r="DM229" s="29"/>
      <c r="DN229" s="29"/>
      <c r="DO229" s="29"/>
      <c r="DP229" s="29"/>
      <c r="DQ229" s="29"/>
      <c r="DR229" s="29"/>
      <c r="DS229" s="29"/>
      <c r="DT229" s="29"/>
      <c r="DU229" s="29"/>
      <c r="DV229" s="29"/>
      <c r="DW229" s="29"/>
      <c r="DX229" s="29"/>
      <c r="DY229" s="29"/>
      <c r="DZ229" s="29"/>
      <c r="EA229" s="29"/>
      <c r="EB229" s="29"/>
      <c r="EC229" s="29"/>
      <c r="ED229" s="29"/>
      <c r="EE229" s="29"/>
      <c r="EF229" s="29"/>
      <c r="EG229" s="29"/>
      <c r="EH229" s="29"/>
      <c r="EI229" s="29"/>
      <c r="EJ229" s="29"/>
      <c r="EK229" s="29"/>
      <c r="EL229" s="29"/>
    </row>
    <row r="230" spans="7:142" hidden="1" x14ac:dyDescent="0.2">
      <c r="G230" s="92">
        <v>113</v>
      </c>
      <c r="H230" s="92"/>
      <c r="I230" s="92"/>
      <c r="J230" s="92"/>
      <c r="Q230" s="1"/>
      <c r="R230" s="1"/>
      <c r="S230" s="1"/>
      <c r="T230" s="1"/>
      <c r="U230" s="1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29"/>
      <c r="BQ230" s="29"/>
      <c r="BR230" s="29"/>
      <c r="BS230" s="29"/>
      <c r="BT230" s="29"/>
      <c r="BU230" s="29"/>
      <c r="BV230" s="29"/>
      <c r="BW230" s="29"/>
      <c r="BX230" s="29"/>
      <c r="BY230" s="29"/>
      <c r="BZ230" s="29"/>
      <c r="CA230" s="29"/>
      <c r="CB230" s="29"/>
      <c r="CC230" s="29"/>
      <c r="CD230" s="29"/>
      <c r="CE230" s="29"/>
      <c r="CF230" s="29"/>
      <c r="CG230" s="29"/>
      <c r="CH230" s="29"/>
      <c r="CI230" s="29"/>
      <c r="CJ230" s="29"/>
      <c r="CK230" s="29"/>
      <c r="CL230" s="29"/>
      <c r="CM230" s="29"/>
      <c r="CN230" s="29"/>
      <c r="CO230" s="29"/>
      <c r="CP230" s="29"/>
      <c r="CQ230" s="29"/>
      <c r="CR230" s="29"/>
      <c r="CS230" s="29"/>
      <c r="CT230" s="29"/>
      <c r="CU230" s="29"/>
      <c r="CV230" s="29"/>
      <c r="CW230" s="29"/>
      <c r="CX230" s="29"/>
      <c r="CY230" s="29"/>
      <c r="CZ230" s="29"/>
      <c r="DA230" s="29"/>
      <c r="DB230" s="29"/>
      <c r="DC230" s="29"/>
      <c r="DD230" s="29"/>
      <c r="DE230" s="29"/>
      <c r="DF230" s="29"/>
      <c r="DG230" s="29"/>
      <c r="DH230" s="29"/>
      <c r="DI230" s="29"/>
      <c r="DJ230" s="29"/>
      <c r="DK230" s="29"/>
      <c r="DL230" s="29"/>
      <c r="DM230" s="29"/>
      <c r="DN230" s="29"/>
      <c r="DO230" s="29"/>
      <c r="DP230" s="29"/>
      <c r="DQ230" s="29"/>
      <c r="DR230" s="29"/>
      <c r="DS230" s="29"/>
      <c r="DT230" s="29"/>
      <c r="DU230" s="29"/>
      <c r="DV230" s="29"/>
      <c r="DW230" s="29"/>
      <c r="DX230" s="29"/>
      <c r="DY230" s="29"/>
      <c r="DZ230" s="29"/>
      <c r="EA230" s="29"/>
      <c r="EB230" s="29"/>
      <c r="EC230" s="29"/>
      <c r="ED230" s="29"/>
      <c r="EE230" s="29"/>
      <c r="EF230" s="29"/>
      <c r="EG230" s="29"/>
      <c r="EH230" s="29"/>
      <c r="EI230" s="29"/>
      <c r="EJ230" s="29"/>
      <c r="EK230" s="29"/>
      <c r="EL230" s="29"/>
    </row>
    <row r="231" spans="7:142" hidden="1" x14ac:dyDescent="0.2">
      <c r="G231" s="92">
        <v>114</v>
      </c>
      <c r="H231" s="92">
        <v>38</v>
      </c>
      <c r="I231" s="92">
        <v>19</v>
      </c>
      <c r="J231" s="92">
        <v>13</v>
      </c>
      <c r="Q231" s="1"/>
      <c r="R231" s="1"/>
      <c r="S231" s="1"/>
      <c r="T231" s="1"/>
      <c r="U231" s="1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29"/>
      <c r="BQ231" s="29"/>
      <c r="BR231" s="29"/>
      <c r="BS231" s="29"/>
      <c r="BT231" s="29"/>
      <c r="BU231" s="29"/>
      <c r="BV231" s="29"/>
      <c r="BW231" s="29"/>
      <c r="BX231" s="29"/>
      <c r="BY231" s="29"/>
      <c r="BZ231" s="29"/>
      <c r="CA231" s="29"/>
      <c r="CB231" s="29"/>
      <c r="CC231" s="29"/>
      <c r="CD231" s="29"/>
      <c r="CE231" s="29"/>
      <c r="CF231" s="29"/>
      <c r="CG231" s="29"/>
      <c r="CH231" s="29"/>
      <c r="CI231" s="29"/>
      <c r="CJ231" s="29"/>
      <c r="CK231" s="29"/>
      <c r="CL231" s="29"/>
      <c r="CM231" s="29"/>
      <c r="CN231" s="29"/>
      <c r="CO231" s="29"/>
      <c r="CP231" s="29"/>
      <c r="CQ231" s="29"/>
      <c r="CR231" s="29"/>
      <c r="CS231" s="29"/>
      <c r="CT231" s="29"/>
      <c r="CU231" s="29"/>
      <c r="CV231" s="29"/>
      <c r="CW231" s="29"/>
      <c r="CX231" s="29"/>
      <c r="CY231" s="29"/>
      <c r="CZ231" s="29"/>
      <c r="DA231" s="29"/>
      <c r="DB231" s="29"/>
      <c r="DC231" s="29"/>
      <c r="DD231" s="29"/>
      <c r="DE231" s="29"/>
      <c r="DF231" s="29"/>
      <c r="DG231" s="29"/>
      <c r="DH231" s="29"/>
      <c r="DI231" s="29"/>
      <c r="DJ231" s="29"/>
      <c r="DK231" s="29"/>
      <c r="DL231" s="29"/>
      <c r="DM231" s="29"/>
      <c r="DN231" s="29"/>
      <c r="DO231" s="29"/>
      <c r="DP231" s="29"/>
      <c r="DQ231" s="29"/>
      <c r="DR231" s="29"/>
      <c r="DS231" s="29"/>
      <c r="DT231" s="29"/>
      <c r="DU231" s="29"/>
      <c r="DV231" s="29"/>
      <c r="DW231" s="29"/>
      <c r="DX231" s="29"/>
      <c r="DY231" s="29"/>
      <c r="DZ231" s="29"/>
      <c r="EA231" s="29"/>
      <c r="EB231" s="29"/>
      <c r="EC231" s="29"/>
      <c r="ED231" s="29"/>
      <c r="EE231" s="29"/>
      <c r="EF231" s="29"/>
      <c r="EG231" s="29"/>
      <c r="EH231" s="29"/>
      <c r="EI231" s="29"/>
      <c r="EJ231" s="29"/>
      <c r="EK231" s="29"/>
      <c r="EL231" s="29"/>
    </row>
    <row r="232" spans="7:142" hidden="1" x14ac:dyDescent="0.2">
      <c r="G232" s="92">
        <v>115</v>
      </c>
      <c r="H232" s="92"/>
      <c r="I232" s="92"/>
      <c r="J232" s="92"/>
      <c r="Q232" s="1"/>
      <c r="R232" s="1"/>
      <c r="S232" s="1"/>
      <c r="T232" s="1"/>
      <c r="U232" s="1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29"/>
      <c r="BQ232" s="29"/>
      <c r="BR232" s="29"/>
      <c r="BS232" s="29"/>
      <c r="BT232" s="29"/>
      <c r="BU232" s="29"/>
      <c r="BV232" s="29"/>
      <c r="BW232" s="29"/>
      <c r="BX232" s="29"/>
      <c r="BY232" s="29"/>
      <c r="BZ232" s="29"/>
      <c r="CA232" s="29"/>
      <c r="CB232" s="29"/>
      <c r="CC232" s="29"/>
      <c r="CD232" s="29"/>
      <c r="CE232" s="29"/>
      <c r="CF232" s="29"/>
      <c r="CG232" s="29"/>
      <c r="CH232" s="29"/>
      <c r="CI232" s="29"/>
      <c r="CJ232" s="29"/>
      <c r="CK232" s="29"/>
      <c r="CL232" s="29"/>
      <c r="CM232" s="29"/>
      <c r="CN232" s="29"/>
      <c r="CO232" s="29"/>
      <c r="CP232" s="29"/>
      <c r="CQ232" s="29"/>
      <c r="CR232" s="29"/>
      <c r="CS232" s="29"/>
      <c r="CT232" s="29"/>
      <c r="CU232" s="29"/>
      <c r="CV232" s="29"/>
      <c r="CW232" s="29"/>
      <c r="CX232" s="29"/>
      <c r="CY232" s="29"/>
      <c r="CZ232" s="29"/>
      <c r="DA232" s="29"/>
      <c r="DB232" s="29"/>
      <c r="DC232" s="29"/>
      <c r="DD232" s="29"/>
      <c r="DE232" s="29"/>
      <c r="DF232" s="29"/>
      <c r="DG232" s="29"/>
      <c r="DH232" s="29"/>
      <c r="DI232" s="29"/>
      <c r="DJ232" s="29"/>
      <c r="DK232" s="29"/>
      <c r="DL232" s="29"/>
      <c r="DM232" s="29"/>
      <c r="DN232" s="29"/>
      <c r="DO232" s="29"/>
      <c r="DP232" s="29"/>
      <c r="DQ232" s="29"/>
      <c r="DR232" s="29"/>
      <c r="DS232" s="29"/>
      <c r="DT232" s="29"/>
      <c r="DU232" s="29"/>
      <c r="DV232" s="29"/>
      <c r="DW232" s="29"/>
      <c r="DX232" s="29"/>
      <c r="DY232" s="29"/>
      <c r="DZ232" s="29"/>
      <c r="EA232" s="29"/>
      <c r="EB232" s="29"/>
      <c r="EC232" s="29"/>
      <c r="ED232" s="29"/>
      <c r="EE232" s="29"/>
      <c r="EF232" s="29"/>
      <c r="EG232" s="29"/>
      <c r="EH232" s="29"/>
      <c r="EI232" s="29"/>
      <c r="EJ232" s="29"/>
      <c r="EK232" s="29"/>
      <c r="EL232" s="29"/>
    </row>
    <row r="233" spans="7:142" hidden="1" x14ac:dyDescent="0.2">
      <c r="G233" s="92">
        <v>116</v>
      </c>
      <c r="H233" s="92"/>
      <c r="I233" s="92"/>
      <c r="J233" s="92"/>
      <c r="Q233" s="1"/>
      <c r="R233" s="1"/>
      <c r="S233" s="1"/>
      <c r="T233" s="1"/>
      <c r="U233" s="1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9"/>
      <c r="BQ233" s="29"/>
      <c r="BR233" s="29"/>
      <c r="BS233" s="29"/>
      <c r="BT233" s="29"/>
      <c r="BU233" s="29"/>
      <c r="BV233" s="29"/>
      <c r="BW233" s="29"/>
      <c r="BX233" s="29"/>
      <c r="BY233" s="29"/>
      <c r="BZ233" s="29"/>
      <c r="CA233" s="29"/>
      <c r="CB233" s="29"/>
      <c r="CC233" s="29"/>
      <c r="CD233" s="29"/>
      <c r="CE233" s="29"/>
      <c r="CF233" s="29"/>
      <c r="CG233" s="29"/>
      <c r="CH233" s="29"/>
      <c r="CI233" s="29"/>
      <c r="CJ233" s="29"/>
      <c r="CK233" s="29"/>
      <c r="CL233" s="29"/>
      <c r="CM233" s="29"/>
      <c r="CN233" s="29"/>
      <c r="CO233" s="29"/>
      <c r="CP233" s="29"/>
      <c r="CQ233" s="29"/>
      <c r="CR233" s="29"/>
      <c r="CS233" s="29"/>
      <c r="CT233" s="29"/>
      <c r="CU233" s="29"/>
      <c r="CV233" s="29"/>
      <c r="CW233" s="29"/>
      <c r="CX233" s="29"/>
      <c r="CY233" s="29"/>
      <c r="CZ233" s="29"/>
      <c r="DA233" s="29"/>
      <c r="DB233" s="29"/>
      <c r="DC233" s="29"/>
      <c r="DD233" s="29"/>
      <c r="DE233" s="29"/>
      <c r="DF233" s="29"/>
      <c r="DG233" s="29"/>
      <c r="DH233" s="29"/>
      <c r="DI233" s="29"/>
      <c r="DJ233" s="29"/>
      <c r="DK233" s="29"/>
      <c r="DL233" s="29"/>
      <c r="DM233" s="29"/>
      <c r="DN233" s="29"/>
      <c r="DO233" s="29"/>
      <c r="DP233" s="29"/>
      <c r="DQ233" s="29"/>
      <c r="DR233" s="29"/>
      <c r="DS233" s="29"/>
      <c r="DT233" s="29"/>
      <c r="DU233" s="29"/>
      <c r="DV233" s="29"/>
      <c r="DW233" s="29"/>
      <c r="DX233" s="29"/>
      <c r="DY233" s="29"/>
      <c r="DZ233" s="29"/>
      <c r="EA233" s="29"/>
      <c r="EB233" s="29"/>
      <c r="EC233" s="29"/>
      <c r="ED233" s="29"/>
      <c r="EE233" s="29"/>
      <c r="EF233" s="29"/>
      <c r="EG233" s="29"/>
      <c r="EH233" s="29"/>
      <c r="EI233" s="29"/>
      <c r="EJ233" s="29"/>
      <c r="EK233" s="29"/>
      <c r="EL233" s="29"/>
    </row>
    <row r="234" spans="7:142" hidden="1" x14ac:dyDescent="0.2">
      <c r="G234" s="92">
        <v>117</v>
      </c>
      <c r="H234" s="92">
        <v>39</v>
      </c>
      <c r="I234" s="92"/>
      <c r="J234" s="92"/>
      <c r="Q234" s="1"/>
      <c r="R234" s="1"/>
      <c r="S234" s="1"/>
      <c r="T234" s="1"/>
      <c r="U234" s="1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29"/>
      <c r="BS234" s="29"/>
      <c r="BT234" s="29"/>
      <c r="BU234" s="29"/>
      <c r="BV234" s="29"/>
      <c r="BW234" s="29"/>
      <c r="BX234" s="29"/>
      <c r="BY234" s="29"/>
      <c r="BZ234" s="29"/>
      <c r="CA234" s="29"/>
      <c r="CB234" s="29"/>
      <c r="CC234" s="29"/>
      <c r="CD234" s="29"/>
      <c r="CE234" s="29"/>
      <c r="CF234" s="29"/>
      <c r="CG234" s="29"/>
      <c r="CH234" s="29"/>
      <c r="CI234" s="29"/>
      <c r="CJ234" s="29"/>
      <c r="CK234" s="29"/>
      <c r="CL234" s="29"/>
      <c r="CM234" s="29"/>
      <c r="CN234" s="29"/>
      <c r="CO234" s="29"/>
      <c r="CP234" s="29"/>
      <c r="CQ234" s="29"/>
      <c r="CR234" s="29"/>
      <c r="CS234" s="29"/>
      <c r="CT234" s="29"/>
      <c r="CU234" s="29"/>
      <c r="CV234" s="29"/>
      <c r="CW234" s="29"/>
      <c r="CX234" s="29"/>
      <c r="CY234" s="29"/>
      <c r="CZ234" s="29"/>
      <c r="DA234" s="29"/>
      <c r="DB234" s="29"/>
      <c r="DC234" s="29"/>
      <c r="DD234" s="29"/>
      <c r="DE234" s="29"/>
      <c r="DF234" s="29"/>
      <c r="DG234" s="29"/>
      <c r="DH234" s="29"/>
      <c r="DI234" s="29"/>
      <c r="DJ234" s="29"/>
      <c r="DK234" s="29"/>
      <c r="DL234" s="29"/>
      <c r="DM234" s="29"/>
      <c r="DN234" s="29"/>
      <c r="DO234" s="29"/>
      <c r="DP234" s="29"/>
      <c r="DQ234" s="29"/>
      <c r="DR234" s="29"/>
      <c r="DS234" s="29"/>
      <c r="DT234" s="29"/>
      <c r="DU234" s="29"/>
      <c r="DV234" s="29"/>
      <c r="DW234" s="29"/>
      <c r="DX234" s="29"/>
      <c r="DY234" s="29"/>
      <c r="DZ234" s="29"/>
      <c r="EA234" s="29"/>
      <c r="EB234" s="29"/>
      <c r="EC234" s="29"/>
      <c r="ED234" s="29"/>
      <c r="EE234" s="29"/>
      <c r="EF234" s="29"/>
      <c r="EG234" s="29"/>
      <c r="EH234" s="29"/>
      <c r="EI234" s="29"/>
      <c r="EJ234" s="29"/>
      <c r="EK234" s="29"/>
      <c r="EL234" s="29"/>
    </row>
    <row r="235" spans="7:142" hidden="1" x14ac:dyDescent="0.2">
      <c r="G235" s="92">
        <v>118</v>
      </c>
      <c r="H235" s="92"/>
      <c r="I235" s="92"/>
      <c r="J235" s="92"/>
      <c r="Q235" s="1"/>
      <c r="R235" s="1"/>
      <c r="S235" s="1"/>
      <c r="T235" s="1"/>
      <c r="U235" s="1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29"/>
      <c r="BT235" s="29"/>
      <c r="BU235" s="29"/>
      <c r="BV235" s="29"/>
      <c r="BW235" s="29"/>
      <c r="BX235" s="29"/>
      <c r="BY235" s="29"/>
      <c r="BZ235" s="29"/>
      <c r="CA235" s="29"/>
      <c r="CB235" s="29"/>
      <c r="CC235" s="29"/>
      <c r="CD235" s="29"/>
      <c r="CE235" s="29"/>
      <c r="CF235" s="29"/>
      <c r="CG235" s="29"/>
      <c r="CH235" s="29"/>
      <c r="CI235" s="29"/>
      <c r="CJ235" s="29"/>
      <c r="CK235" s="29"/>
      <c r="CL235" s="29"/>
      <c r="CM235" s="29"/>
      <c r="CN235" s="29"/>
      <c r="CO235" s="29"/>
      <c r="CP235" s="29"/>
      <c r="CQ235" s="29"/>
      <c r="CR235" s="29"/>
      <c r="CS235" s="29"/>
      <c r="CT235" s="29"/>
      <c r="CU235" s="29"/>
      <c r="CV235" s="29"/>
      <c r="CW235" s="29"/>
      <c r="CX235" s="29"/>
      <c r="CY235" s="29"/>
      <c r="CZ235" s="29"/>
      <c r="DA235" s="29"/>
      <c r="DB235" s="29"/>
      <c r="DC235" s="29"/>
      <c r="DD235" s="29"/>
      <c r="DE235" s="29"/>
      <c r="DF235" s="29"/>
      <c r="DG235" s="29"/>
      <c r="DH235" s="29"/>
      <c r="DI235" s="29"/>
      <c r="DJ235" s="29"/>
      <c r="DK235" s="29"/>
      <c r="DL235" s="29"/>
      <c r="DM235" s="29"/>
      <c r="DN235" s="29"/>
      <c r="DO235" s="29"/>
      <c r="DP235" s="29"/>
      <c r="DQ235" s="29"/>
      <c r="DR235" s="29"/>
      <c r="DS235" s="29"/>
      <c r="DT235" s="29"/>
      <c r="DU235" s="29"/>
      <c r="DV235" s="29"/>
      <c r="DW235" s="29"/>
      <c r="DX235" s="29"/>
      <c r="DY235" s="29"/>
      <c r="DZ235" s="29"/>
      <c r="EA235" s="29"/>
      <c r="EB235" s="29"/>
      <c r="EC235" s="29"/>
      <c r="ED235" s="29"/>
      <c r="EE235" s="29"/>
      <c r="EF235" s="29"/>
      <c r="EG235" s="29"/>
      <c r="EH235" s="29"/>
      <c r="EI235" s="29"/>
      <c r="EJ235" s="29"/>
      <c r="EK235" s="29"/>
      <c r="EL235" s="29"/>
    </row>
    <row r="236" spans="7:142" hidden="1" x14ac:dyDescent="0.2">
      <c r="G236" s="92">
        <v>119</v>
      </c>
      <c r="H236" s="92"/>
      <c r="I236" s="92"/>
      <c r="J236" s="92"/>
      <c r="Q236" s="1"/>
      <c r="R236" s="1"/>
      <c r="S236" s="1"/>
      <c r="T236" s="1"/>
      <c r="U236" s="1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29"/>
      <c r="BQ236" s="29"/>
      <c r="BR236" s="29"/>
      <c r="BS236" s="29"/>
      <c r="BT236" s="29"/>
      <c r="BU236" s="29"/>
      <c r="BV236" s="29"/>
      <c r="BW236" s="29"/>
      <c r="BX236" s="29"/>
      <c r="BY236" s="29"/>
      <c r="BZ236" s="29"/>
      <c r="CA236" s="29"/>
      <c r="CB236" s="29"/>
      <c r="CC236" s="29"/>
      <c r="CD236" s="29"/>
      <c r="CE236" s="29"/>
      <c r="CF236" s="29"/>
      <c r="CG236" s="29"/>
      <c r="CH236" s="29"/>
      <c r="CI236" s="29"/>
      <c r="CJ236" s="29"/>
      <c r="CK236" s="29"/>
      <c r="CL236" s="29"/>
      <c r="CM236" s="29"/>
      <c r="CN236" s="29"/>
      <c r="CO236" s="29"/>
      <c r="CP236" s="29"/>
      <c r="CQ236" s="29"/>
      <c r="CR236" s="29"/>
      <c r="CS236" s="29"/>
      <c r="CT236" s="29"/>
      <c r="CU236" s="29"/>
      <c r="CV236" s="29"/>
      <c r="CW236" s="29"/>
      <c r="CX236" s="29"/>
      <c r="CY236" s="29"/>
      <c r="CZ236" s="29"/>
      <c r="DA236" s="29"/>
      <c r="DB236" s="29"/>
      <c r="DC236" s="29"/>
      <c r="DD236" s="29"/>
      <c r="DE236" s="29"/>
      <c r="DF236" s="29"/>
      <c r="DG236" s="29"/>
      <c r="DH236" s="29"/>
      <c r="DI236" s="29"/>
      <c r="DJ236" s="29"/>
      <c r="DK236" s="29"/>
      <c r="DL236" s="29"/>
      <c r="DM236" s="29"/>
      <c r="DN236" s="29"/>
      <c r="DO236" s="29"/>
      <c r="DP236" s="29"/>
      <c r="DQ236" s="29"/>
      <c r="DR236" s="29"/>
      <c r="DS236" s="29"/>
      <c r="DT236" s="29"/>
      <c r="DU236" s="29"/>
      <c r="DV236" s="29"/>
      <c r="DW236" s="29"/>
      <c r="DX236" s="29"/>
      <c r="DY236" s="29"/>
      <c r="DZ236" s="29"/>
      <c r="EA236" s="29"/>
      <c r="EB236" s="29"/>
      <c r="EC236" s="29"/>
      <c r="ED236" s="29"/>
      <c r="EE236" s="29"/>
      <c r="EF236" s="29"/>
      <c r="EG236" s="29"/>
      <c r="EH236" s="29"/>
      <c r="EI236" s="29"/>
      <c r="EJ236" s="29"/>
      <c r="EK236" s="29"/>
      <c r="EL236" s="29"/>
    </row>
    <row r="237" spans="7:142" hidden="1" x14ac:dyDescent="0.2">
      <c r="G237" s="92">
        <v>120</v>
      </c>
      <c r="H237" s="92">
        <v>40</v>
      </c>
      <c r="I237" s="92">
        <v>20</v>
      </c>
      <c r="J237" s="92">
        <v>14</v>
      </c>
      <c r="Q237" s="1"/>
      <c r="R237" s="1"/>
      <c r="S237" s="1"/>
      <c r="T237" s="1"/>
      <c r="U237" s="1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29"/>
      <c r="BS237" s="29"/>
      <c r="BT237" s="29"/>
      <c r="BU237" s="29"/>
      <c r="BV237" s="29"/>
      <c r="BW237" s="29"/>
      <c r="BX237" s="29"/>
      <c r="BY237" s="29"/>
      <c r="BZ237" s="29"/>
      <c r="CA237" s="29"/>
      <c r="CB237" s="29"/>
      <c r="CC237" s="29"/>
      <c r="CD237" s="29"/>
      <c r="CE237" s="29"/>
      <c r="CF237" s="29"/>
      <c r="CG237" s="29"/>
      <c r="CH237" s="29"/>
      <c r="CI237" s="29"/>
      <c r="CJ237" s="29"/>
      <c r="CK237" s="29"/>
      <c r="CL237" s="29"/>
      <c r="CM237" s="29"/>
      <c r="CN237" s="29"/>
      <c r="CO237" s="29"/>
      <c r="CP237" s="29"/>
      <c r="CQ237" s="29"/>
      <c r="CR237" s="29"/>
      <c r="CS237" s="29"/>
      <c r="CT237" s="29"/>
      <c r="CU237" s="29"/>
      <c r="CV237" s="29"/>
      <c r="CW237" s="29"/>
      <c r="CX237" s="29"/>
      <c r="CY237" s="29"/>
      <c r="CZ237" s="29"/>
      <c r="DA237" s="29"/>
      <c r="DB237" s="29"/>
      <c r="DC237" s="29"/>
      <c r="DD237" s="29"/>
      <c r="DE237" s="29"/>
      <c r="DF237" s="29"/>
      <c r="DG237" s="29"/>
      <c r="DH237" s="29"/>
      <c r="DI237" s="29"/>
      <c r="DJ237" s="29"/>
      <c r="DK237" s="29"/>
      <c r="DL237" s="29"/>
      <c r="DM237" s="29"/>
      <c r="DN237" s="29"/>
      <c r="DO237" s="29"/>
      <c r="DP237" s="29"/>
      <c r="DQ237" s="29"/>
      <c r="DR237" s="29"/>
      <c r="DS237" s="29"/>
      <c r="DT237" s="29"/>
      <c r="DU237" s="29"/>
      <c r="DV237" s="29"/>
      <c r="DW237" s="29"/>
      <c r="DX237" s="29"/>
      <c r="DY237" s="29"/>
      <c r="DZ237" s="29"/>
      <c r="EA237" s="29"/>
      <c r="EB237" s="29"/>
      <c r="EC237" s="29"/>
      <c r="ED237" s="29"/>
      <c r="EE237" s="29"/>
      <c r="EF237" s="29"/>
      <c r="EG237" s="29"/>
      <c r="EH237" s="29"/>
      <c r="EI237" s="29"/>
      <c r="EJ237" s="29"/>
      <c r="EK237" s="29"/>
      <c r="EL237" s="29"/>
    </row>
    <row r="238" spans="7:142" x14ac:dyDescent="0.2">
      <c r="Q238" s="1"/>
      <c r="R238" s="1"/>
      <c r="S238" s="1"/>
      <c r="T238" s="1"/>
      <c r="U238" s="1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29"/>
      <c r="BT238" s="29"/>
      <c r="BU238" s="29"/>
      <c r="BV238" s="29"/>
      <c r="BW238" s="29"/>
      <c r="BX238" s="29"/>
      <c r="BY238" s="29"/>
      <c r="BZ238" s="29"/>
      <c r="CA238" s="29"/>
      <c r="CB238" s="29"/>
      <c r="CC238" s="29"/>
      <c r="CD238" s="29"/>
      <c r="CE238" s="29"/>
      <c r="CF238" s="29"/>
      <c r="CG238" s="29"/>
      <c r="CH238" s="29"/>
      <c r="CI238" s="29"/>
      <c r="CJ238" s="29"/>
      <c r="CK238" s="29"/>
      <c r="CL238" s="29"/>
      <c r="CM238" s="29"/>
      <c r="CN238" s="29"/>
      <c r="CO238" s="29"/>
      <c r="CP238" s="29"/>
      <c r="CQ238" s="29"/>
      <c r="CR238" s="29"/>
      <c r="CS238" s="29"/>
      <c r="CT238" s="29"/>
      <c r="CU238" s="29"/>
      <c r="CV238" s="29"/>
      <c r="CW238" s="29"/>
      <c r="CX238" s="29"/>
      <c r="CY238" s="29"/>
      <c r="CZ238" s="29"/>
      <c r="DA238" s="29"/>
      <c r="DB238" s="29"/>
      <c r="DC238" s="29"/>
      <c r="DD238" s="29"/>
      <c r="DE238" s="29"/>
      <c r="DF238" s="29"/>
      <c r="DG238" s="29"/>
      <c r="DH238" s="29"/>
      <c r="DI238" s="29"/>
      <c r="DJ238" s="29"/>
      <c r="DK238" s="29"/>
      <c r="DL238" s="29"/>
      <c r="DM238" s="29"/>
      <c r="DN238" s="29"/>
      <c r="DO238" s="29"/>
      <c r="DP238" s="29"/>
      <c r="DQ238" s="29"/>
      <c r="DR238" s="29"/>
      <c r="DS238" s="29"/>
      <c r="DT238" s="29"/>
      <c r="DU238" s="29"/>
      <c r="DV238" s="29"/>
      <c r="DW238" s="29"/>
      <c r="DX238" s="29"/>
      <c r="DY238" s="29"/>
      <c r="DZ238" s="29"/>
      <c r="EA238" s="29"/>
      <c r="EB238" s="29"/>
      <c r="EC238" s="29"/>
      <c r="ED238" s="29"/>
      <c r="EE238" s="29"/>
      <c r="EF238" s="29"/>
      <c r="EG238" s="29"/>
      <c r="EH238" s="29"/>
      <c r="EI238" s="29"/>
      <c r="EJ238" s="29"/>
      <c r="EK238" s="29"/>
      <c r="EL238" s="29"/>
    </row>
    <row r="239" spans="7:142" x14ac:dyDescent="0.2">
      <c r="Q239" s="1"/>
      <c r="R239" s="1"/>
      <c r="S239" s="1"/>
      <c r="T239" s="1"/>
      <c r="U239" s="1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29"/>
      <c r="BR239" s="29"/>
      <c r="BS239" s="29"/>
      <c r="BT239" s="29"/>
      <c r="BU239" s="29"/>
      <c r="BV239" s="29"/>
      <c r="BW239" s="29"/>
      <c r="BX239" s="29"/>
      <c r="BY239" s="29"/>
      <c r="BZ239" s="29"/>
      <c r="CA239" s="29"/>
      <c r="CB239" s="29"/>
      <c r="CC239" s="29"/>
      <c r="CD239" s="29"/>
      <c r="CE239" s="29"/>
      <c r="CF239" s="29"/>
      <c r="CG239" s="29"/>
      <c r="CH239" s="29"/>
      <c r="CI239" s="29"/>
      <c r="CJ239" s="29"/>
      <c r="CK239" s="29"/>
      <c r="CL239" s="29"/>
      <c r="CM239" s="29"/>
      <c r="CN239" s="29"/>
      <c r="CO239" s="29"/>
      <c r="CP239" s="29"/>
      <c r="CQ239" s="29"/>
      <c r="CR239" s="29"/>
      <c r="CS239" s="29"/>
      <c r="CT239" s="29"/>
      <c r="CU239" s="29"/>
      <c r="CV239" s="29"/>
      <c r="CW239" s="29"/>
      <c r="CX239" s="29"/>
      <c r="CY239" s="29"/>
      <c r="CZ239" s="29"/>
      <c r="DA239" s="29"/>
      <c r="DB239" s="29"/>
      <c r="DC239" s="29"/>
      <c r="DD239" s="29"/>
      <c r="DE239" s="29"/>
      <c r="DF239" s="29"/>
      <c r="DG239" s="29"/>
      <c r="DH239" s="29"/>
      <c r="DI239" s="29"/>
      <c r="DJ239" s="29"/>
      <c r="DK239" s="29"/>
      <c r="DL239" s="29"/>
      <c r="DM239" s="29"/>
      <c r="DN239" s="29"/>
      <c r="DO239" s="29"/>
      <c r="DP239" s="29"/>
      <c r="DQ239" s="29"/>
      <c r="DR239" s="29"/>
      <c r="DS239" s="29"/>
      <c r="DT239" s="29"/>
      <c r="DU239" s="29"/>
      <c r="DV239" s="29"/>
      <c r="DW239" s="29"/>
      <c r="DX239" s="29"/>
      <c r="DY239" s="29"/>
      <c r="DZ239" s="29"/>
      <c r="EA239" s="29"/>
      <c r="EB239" s="29"/>
      <c r="EC239" s="29"/>
      <c r="ED239" s="29"/>
      <c r="EE239" s="29"/>
      <c r="EF239" s="29"/>
      <c r="EG239" s="29"/>
      <c r="EH239" s="29"/>
      <c r="EI239" s="29"/>
      <c r="EJ239" s="29"/>
      <c r="EK239" s="29"/>
      <c r="EL239" s="29"/>
    </row>
    <row r="240" spans="7:142" x14ac:dyDescent="0.2">
      <c r="Q240" s="1"/>
      <c r="R240" s="1"/>
      <c r="S240" s="1"/>
      <c r="T240" s="1"/>
      <c r="U240" s="1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/>
      <c r="BQ240" s="29"/>
      <c r="BR240" s="29"/>
      <c r="BS240" s="29"/>
      <c r="BT240" s="29"/>
      <c r="BU240" s="29"/>
      <c r="BV240" s="29"/>
      <c r="BW240" s="29"/>
      <c r="BX240" s="29"/>
      <c r="BY240" s="29"/>
      <c r="BZ240" s="29"/>
      <c r="CA240" s="29"/>
      <c r="CB240" s="29"/>
      <c r="CC240" s="29"/>
      <c r="CD240" s="29"/>
      <c r="CE240" s="29"/>
      <c r="CF240" s="29"/>
      <c r="CG240" s="29"/>
      <c r="CH240" s="29"/>
      <c r="CI240" s="29"/>
      <c r="CJ240" s="29"/>
      <c r="CK240" s="29"/>
      <c r="CL240" s="29"/>
      <c r="CM240" s="29"/>
      <c r="CN240" s="29"/>
      <c r="CO240" s="29"/>
      <c r="CP240" s="29"/>
      <c r="CQ240" s="29"/>
      <c r="CR240" s="29"/>
      <c r="CS240" s="29"/>
      <c r="CT240" s="29"/>
      <c r="CU240" s="29"/>
      <c r="CV240" s="29"/>
      <c r="CW240" s="29"/>
      <c r="CX240" s="29"/>
      <c r="CY240" s="29"/>
      <c r="CZ240" s="29"/>
      <c r="DA240" s="29"/>
      <c r="DB240" s="29"/>
      <c r="DC240" s="29"/>
      <c r="DD240" s="29"/>
      <c r="DE240" s="29"/>
      <c r="DF240" s="29"/>
      <c r="DG240" s="29"/>
      <c r="DH240" s="29"/>
      <c r="DI240" s="29"/>
      <c r="DJ240" s="29"/>
      <c r="DK240" s="29"/>
      <c r="DL240" s="29"/>
      <c r="DM240" s="29"/>
      <c r="DN240" s="29"/>
      <c r="DO240" s="29"/>
      <c r="DP240" s="29"/>
      <c r="DQ240" s="29"/>
      <c r="DR240" s="29"/>
      <c r="DS240" s="29"/>
      <c r="DT240" s="29"/>
      <c r="DU240" s="29"/>
      <c r="DV240" s="29"/>
      <c r="DW240" s="29"/>
      <c r="DX240" s="29"/>
      <c r="DY240" s="29"/>
      <c r="DZ240" s="29"/>
      <c r="EA240" s="29"/>
      <c r="EB240" s="29"/>
      <c r="EC240" s="29"/>
      <c r="ED240" s="29"/>
      <c r="EE240" s="29"/>
      <c r="EF240" s="29"/>
      <c r="EG240" s="29"/>
      <c r="EH240" s="29"/>
      <c r="EI240" s="29"/>
      <c r="EJ240" s="29"/>
      <c r="EK240" s="29"/>
      <c r="EL240" s="29"/>
    </row>
    <row r="241" spans="17:142" x14ac:dyDescent="0.2">
      <c r="Q241" s="1"/>
      <c r="R241" s="1"/>
      <c r="S241" s="1"/>
      <c r="T241" s="1"/>
      <c r="U241" s="1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9"/>
      <c r="BQ241" s="29"/>
      <c r="BR241" s="29"/>
      <c r="BS241" s="29"/>
      <c r="BT241" s="29"/>
      <c r="BU241" s="29"/>
      <c r="BV241" s="29"/>
      <c r="BW241" s="29"/>
      <c r="BX241" s="29"/>
      <c r="BY241" s="29"/>
      <c r="BZ241" s="29"/>
      <c r="CA241" s="29"/>
      <c r="CB241" s="29"/>
      <c r="CC241" s="29"/>
      <c r="CD241" s="29"/>
      <c r="CE241" s="29"/>
      <c r="CF241" s="29"/>
      <c r="CG241" s="29"/>
      <c r="CH241" s="29"/>
      <c r="CI241" s="29"/>
      <c r="CJ241" s="29"/>
      <c r="CK241" s="29"/>
      <c r="CL241" s="29"/>
      <c r="CM241" s="29"/>
      <c r="CN241" s="29"/>
      <c r="CO241" s="29"/>
      <c r="CP241" s="29"/>
      <c r="CQ241" s="29"/>
      <c r="CR241" s="29"/>
      <c r="CS241" s="29"/>
      <c r="CT241" s="29"/>
      <c r="CU241" s="29"/>
      <c r="CV241" s="29"/>
      <c r="CW241" s="29"/>
      <c r="CX241" s="29"/>
      <c r="CY241" s="29"/>
      <c r="CZ241" s="29"/>
      <c r="DA241" s="29"/>
      <c r="DB241" s="29"/>
      <c r="DC241" s="29"/>
      <c r="DD241" s="29"/>
      <c r="DE241" s="29"/>
      <c r="DF241" s="29"/>
      <c r="DG241" s="29"/>
      <c r="DH241" s="29"/>
      <c r="DI241" s="29"/>
      <c r="DJ241" s="29"/>
      <c r="DK241" s="29"/>
      <c r="DL241" s="29"/>
      <c r="DM241" s="29"/>
      <c r="DN241" s="29"/>
      <c r="DO241" s="29"/>
      <c r="DP241" s="29"/>
      <c r="DQ241" s="29"/>
      <c r="DR241" s="29"/>
      <c r="DS241" s="29"/>
      <c r="DT241" s="29"/>
      <c r="DU241" s="29"/>
      <c r="DV241" s="29"/>
      <c r="DW241" s="29"/>
      <c r="DX241" s="29"/>
      <c r="DY241" s="29"/>
      <c r="DZ241" s="29"/>
      <c r="EA241" s="29"/>
      <c r="EB241" s="29"/>
      <c r="EC241" s="29"/>
      <c r="ED241" s="29"/>
      <c r="EE241" s="29"/>
      <c r="EF241" s="29"/>
      <c r="EG241" s="29"/>
      <c r="EH241" s="29"/>
      <c r="EI241" s="29"/>
      <c r="EJ241" s="29"/>
      <c r="EK241" s="29"/>
      <c r="EL241" s="29"/>
    </row>
    <row r="242" spans="17:142" x14ac:dyDescent="0.2">
      <c r="Q242" s="1"/>
      <c r="R242" s="1"/>
      <c r="S242" s="1"/>
      <c r="T242" s="1"/>
      <c r="U242" s="1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9"/>
      <c r="BQ242" s="29"/>
      <c r="BR242" s="29"/>
      <c r="BS242" s="29"/>
      <c r="BT242" s="29"/>
      <c r="BU242" s="29"/>
      <c r="BV242" s="29"/>
      <c r="BW242" s="29"/>
      <c r="BX242" s="29"/>
      <c r="BY242" s="29"/>
      <c r="BZ242" s="29"/>
      <c r="CA242" s="29"/>
      <c r="CB242" s="29"/>
      <c r="CC242" s="29"/>
      <c r="CD242" s="29"/>
      <c r="CE242" s="29"/>
      <c r="CF242" s="29"/>
      <c r="CG242" s="29"/>
      <c r="CH242" s="29"/>
      <c r="CI242" s="29"/>
      <c r="CJ242" s="29"/>
      <c r="CK242" s="29"/>
      <c r="CL242" s="29"/>
      <c r="CM242" s="29"/>
      <c r="CN242" s="29"/>
      <c r="CO242" s="29"/>
      <c r="CP242" s="29"/>
      <c r="CQ242" s="29"/>
      <c r="CR242" s="29"/>
      <c r="CS242" s="29"/>
      <c r="CT242" s="29"/>
      <c r="CU242" s="29"/>
      <c r="CV242" s="29"/>
      <c r="CW242" s="29"/>
      <c r="CX242" s="29"/>
      <c r="CY242" s="29"/>
      <c r="CZ242" s="29"/>
      <c r="DA242" s="29"/>
      <c r="DB242" s="29"/>
      <c r="DC242" s="29"/>
      <c r="DD242" s="29"/>
      <c r="DE242" s="29"/>
      <c r="DF242" s="29"/>
      <c r="DG242" s="29"/>
      <c r="DH242" s="29"/>
      <c r="DI242" s="29"/>
      <c r="DJ242" s="29"/>
      <c r="DK242" s="29"/>
      <c r="DL242" s="29"/>
      <c r="DM242" s="29"/>
      <c r="DN242" s="29"/>
      <c r="DO242" s="29"/>
      <c r="DP242" s="29"/>
      <c r="DQ242" s="29"/>
      <c r="DR242" s="29"/>
      <c r="DS242" s="29"/>
      <c r="DT242" s="29"/>
      <c r="DU242" s="29"/>
      <c r="DV242" s="29"/>
      <c r="DW242" s="29"/>
      <c r="DX242" s="29"/>
      <c r="DY242" s="29"/>
      <c r="DZ242" s="29"/>
      <c r="EA242" s="29"/>
      <c r="EB242" s="29"/>
      <c r="EC242" s="29"/>
      <c r="ED242" s="29"/>
      <c r="EE242" s="29"/>
      <c r="EF242" s="29"/>
      <c r="EG242" s="29"/>
      <c r="EH242" s="29"/>
      <c r="EI242" s="29"/>
      <c r="EJ242" s="29"/>
      <c r="EK242" s="29"/>
      <c r="EL242" s="29"/>
    </row>
    <row r="243" spans="17:142" x14ac:dyDescent="0.2">
      <c r="Q243" s="1"/>
      <c r="R243" s="1"/>
      <c r="S243" s="1"/>
      <c r="T243" s="1"/>
      <c r="U243" s="1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29"/>
      <c r="BT243" s="29"/>
      <c r="BU243" s="29"/>
      <c r="BV243" s="29"/>
      <c r="BW243" s="29"/>
      <c r="BX243" s="29"/>
      <c r="BY243" s="29"/>
      <c r="BZ243" s="29"/>
      <c r="CA243" s="29"/>
      <c r="CB243" s="29"/>
      <c r="CC243" s="29"/>
      <c r="CD243" s="29"/>
      <c r="CE243" s="29"/>
      <c r="CF243" s="29"/>
      <c r="CG243" s="29"/>
      <c r="CH243" s="29"/>
      <c r="CI243" s="29"/>
      <c r="CJ243" s="29"/>
      <c r="CK243" s="29"/>
      <c r="CL243" s="29"/>
      <c r="CM243" s="29"/>
      <c r="CN243" s="29"/>
      <c r="CO243" s="29"/>
      <c r="CP243" s="29"/>
      <c r="CQ243" s="29"/>
      <c r="CR243" s="29"/>
      <c r="CS243" s="29"/>
      <c r="CT243" s="29"/>
      <c r="CU243" s="29"/>
      <c r="CV243" s="29"/>
      <c r="CW243" s="29"/>
      <c r="CX243" s="29"/>
      <c r="CY243" s="29"/>
      <c r="CZ243" s="29"/>
      <c r="DA243" s="29"/>
      <c r="DB243" s="29"/>
      <c r="DC243" s="29"/>
      <c r="DD243" s="29"/>
      <c r="DE243" s="29"/>
      <c r="DF243" s="29"/>
      <c r="DG243" s="29"/>
      <c r="DH243" s="29"/>
      <c r="DI243" s="29"/>
      <c r="DJ243" s="29"/>
      <c r="DK243" s="29"/>
      <c r="DL243" s="29"/>
      <c r="DM243" s="29"/>
      <c r="DN243" s="29"/>
      <c r="DO243" s="29"/>
      <c r="DP243" s="29"/>
      <c r="DQ243" s="29"/>
      <c r="DR243" s="29"/>
      <c r="DS243" s="29"/>
      <c r="DT243" s="29"/>
      <c r="DU243" s="29"/>
      <c r="DV243" s="29"/>
      <c r="DW243" s="29"/>
      <c r="DX243" s="29"/>
      <c r="DY243" s="29"/>
      <c r="DZ243" s="29"/>
      <c r="EA243" s="29"/>
      <c r="EB243" s="29"/>
      <c r="EC243" s="29"/>
      <c r="ED243" s="29"/>
      <c r="EE243" s="29"/>
      <c r="EF243" s="29"/>
      <c r="EG243" s="29"/>
      <c r="EH243" s="29"/>
      <c r="EI243" s="29"/>
      <c r="EJ243" s="29"/>
      <c r="EK243" s="29"/>
      <c r="EL243" s="29"/>
    </row>
    <row r="244" spans="17:142" x14ac:dyDescent="0.2">
      <c r="Q244" s="1"/>
      <c r="R244" s="1"/>
      <c r="S244" s="1"/>
      <c r="T244" s="1"/>
      <c r="U244" s="1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9"/>
      <c r="BQ244" s="29"/>
      <c r="BR244" s="29"/>
      <c r="BS244" s="29"/>
      <c r="BT244" s="29"/>
      <c r="BU244" s="29"/>
      <c r="BV244" s="29"/>
      <c r="BW244" s="29"/>
      <c r="BX244" s="29"/>
      <c r="BY244" s="29"/>
      <c r="BZ244" s="29"/>
      <c r="CA244" s="29"/>
      <c r="CB244" s="29"/>
      <c r="CC244" s="29"/>
      <c r="CD244" s="29"/>
      <c r="CE244" s="29"/>
      <c r="CF244" s="29"/>
      <c r="CG244" s="29"/>
      <c r="CH244" s="29"/>
      <c r="CI244" s="29"/>
      <c r="CJ244" s="29"/>
      <c r="CK244" s="29"/>
      <c r="CL244" s="29"/>
      <c r="CM244" s="29"/>
      <c r="CN244" s="29"/>
      <c r="CO244" s="29"/>
      <c r="CP244" s="29"/>
      <c r="CQ244" s="29"/>
      <c r="CR244" s="29"/>
      <c r="CS244" s="29"/>
      <c r="CT244" s="29"/>
      <c r="CU244" s="29"/>
      <c r="CV244" s="29"/>
      <c r="CW244" s="29"/>
      <c r="CX244" s="29"/>
      <c r="CY244" s="29"/>
      <c r="CZ244" s="29"/>
      <c r="DA244" s="29"/>
      <c r="DB244" s="29"/>
      <c r="DC244" s="29"/>
      <c r="DD244" s="29"/>
      <c r="DE244" s="29"/>
      <c r="DF244" s="29"/>
      <c r="DG244" s="29"/>
      <c r="DH244" s="29"/>
      <c r="DI244" s="29"/>
      <c r="DJ244" s="29"/>
      <c r="DK244" s="29"/>
      <c r="DL244" s="29"/>
      <c r="DM244" s="29"/>
      <c r="DN244" s="29"/>
      <c r="DO244" s="29"/>
      <c r="DP244" s="29"/>
      <c r="DQ244" s="29"/>
      <c r="DR244" s="29"/>
      <c r="DS244" s="29"/>
      <c r="DT244" s="29"/>
      <c r="DU244" s="29"/>
      <c r="DV244" s="29"/>
      <c r="DW244" s="29"/>
      <c r="DX244" s="29"/>
      <c r="DY244" s="29"/>
      <c r="DZ244" s="29"/>
      <c r="EA244" s="29"/>
      <c r="EB244" s="29"/>
      <c r="EC244" s="29"/>
      <c r="ED244" s="29"/>
      <c r="EE244" s="29"/>
      <c r="EF244" s="29"/>
      <c r="EG244" s="29"/>
      <c r="EH244" s="29"/>
      <c r="EI244" s="29"/>
      <c r="EJ244" s="29"/>
      <c r="EK244" s="29"/>
      <c r="EL244" s="29"/>
    </row>
    <row r="245" spans="17:142" x14ac:dyDescent="0.2">
      <c r="Q245" s="1"/>
      <c r="R245" s="1"/>
      <c r="S245" s="1"/>
      <c r="T245" s="1"/>
      <c r="U245" s="1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  <c r="BT245" s="29"/>
      <c r="BU245" s="29"/>
      <c r="BV245" s="29"/>
      <c r="BW245" s="29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29"/>
      <c r="CI245" s="29"/>
      <c r="CJ245" s="29"/>
      <c r="CK245" s="29"/>
      <c r="CL245" s="29"/>
      <c r="CM245" s="29"/>
      <c r="CN245" s="29"/>
      <c r="CO245" s="29"/>
      <c r="CP245" s="29"/>
      <c r="CQ245" s="29"/>
      <c r="CR245" s="29"/>
      <c r="CS245" s="29"/>
      <c r="CT245" s="29"/>
      <c r="CU245" s="29"/>
      <c r="CV245" s="29"/>
      <c r="CW245" s="29"/>
      <c r="CX245" s="29"/>
      <c r="CY245" s="29"/>
      <c r="CZ245" s="29"/>
      <c r="DA245" s="29"/>
      <c r="DB245" s="29"/>
      <c r="DC245" s="29"/>
      <c r="DD245" s="29"/>
      <c r="DE245" s="29"/>
      <c r="DF245" s="29"/>
      <c r="DG245" s="29"/>
      <c r="DH245" s="29"/>
      <c r="DI245" s="29"/>
      <c r="DJ245" s="29"/>
      <c r="DK245" s="29"/>
      <c r="DL245" s="29"/>
      <c r="DM245" s="29"/>
      <c r="DN245" s="29"/>
      <c r="DO245" s="29"/>
      <c r="DP245" s="29"/>
      <c r="DQ245" s="29"/>
      <c r="DR245" s="29"/>
      <c r="DS245" s="29"/>
      <c r="DT245" s="29"/>
      <c r="DU245" s="29"/>
      <c r="DV245" s="29"/>
      <c r="DW245" s="29"/>
      <c r="DX245" s="29"/>
      <c r="DY245" s="29"/>
      <c r="DZ245" s="29"/>
      <c r="EA245" s="29"/>
      <c r="EB245" s="29"/>
      <c r="EC245" s="29"/>
      <c r="ED245" s="29"/>
      <c r="EE245" s="29"/>
      <c r="EF245" s="29"/>
      <c r="EG245" s="29"/>
      <c r="EH245" s="29"/>
      <c r="EI245" s="29"/>
      <c r="EJ245" s="29"/>
      <c r="EK245" s="29"/>
      <c r="EL245" s="29"/>
    </row>
    <row r="246" spans="17:142" x14ac:dyDescent="0.2">
      <c r="Q246" s="1"/>
      <c r="R246" s="1"/>
      <c r="S246" s="1"/>
      <c r="T246" s="1"/>
      <c r="U246" s="1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29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29"/>
      <c r="CI246" s="29"/>
      <c r="CJ246" s="29"/>
      <c r="CK246" s="29"/>
      <c r="CL246" s="29"/>
      <c r="CM246" s="29"/>
      <c r="CN246" s="29"/>
      <c r="CO246" s="29"/>
      <c r="CP246" s="29"/>
      <c r="CQ246" s="29"/>
      <c r="CR246" s="29"/>
      <c r="CS246" s="29"/>
      <c r="CT246" s="29"/>
      <c r="CU246" s="29"/>
      <c r="CV246" s="29"/>
      <c r="CW246" s="29"/>
      <c r="CX246" s="29"/>
      <c r="CY246" s="29"/>
      <c r="CZ246" s="29"/>
      <c r="DA246" s="29"/>
      <c r="DB246" s="29"/>
      <c r="DC246" s="29"/>
      <c r="DD246" s="29"/>
      <c r="DE246" s="29"/>
      <c r="DF246" s="29"/>
      <c r="DG246" s="29"/>
      <c r="DH246" s="29"/>
      <c r="DI246" s="29"/>
      <c r="DJ246" s="29"/>
      <c r="DK246" s="29"/>
      <c r="DL246" s="29"/>
      <c r="DM246" s="29"/>
      <c r="DN246" s="29"/>
      <c r="DO246" s="29"/>
      <c r="DP246" s="29"/>
      <c r="DQ246" s="29"/>
      <c r="DR246" s="29"/>
      <c r="DS246" s="29"/>
      <c r="DT246" s="29"/>
      <c r="DU246" s="29"/>
      <c r="DV246" s="29"/>
      <c r="DW246" s="29"/>
      <c r="DX246" s="29"/>
      <c r="DY246" s="29"/>
      <c r="DZ246" s="29"/>
      <c r="EA246" s="29"/>
      <c r="EB246" s="29"/>
      <c r="EC246" s="29"/>
      <c r="ED246" s="29"/>
      <c r="EE246" s="29"/>
      <c r="EF246" s="29"/>
      <c r="EG246" s="29"/>
      <c r="EH246" s="29"/>
      <c r="EI246" s="29"/>
      <c r="EJ246" s="29"/>
      <c r="EK246" s="29"/>
      <c r="EL246" s="29"/>
    </row>
    <row r="247" spans="17:142" x14ac:dyDescent="0.2">
      <c r="Q247" s="1"/>
      <c r="R247" s="1"/>
      <c r="S247" s="1"/>
      <c r="T247" s="1"/>
      <c r="U247" s="1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29"/>
      <c r="CI247" s="29"/>
      <c r="CJ247" s="29"/>
      <c r="CK247" s="29"/>
      <c r="CL247" s="29"/>
      <c r="CM247" s="29"/>
      <c r="CN247" s="29"/>
      <c r="CO247" s="29"/>
      <c r="CP247" s="29"/>
      <c r="CQ247" s="29"/>
      <c r="CR247" s="29"/>
      <c r="CS247" s="29"/>
      <c r="CT247" s="29"/>
      <c r="CU247" s="29"/>
      <c r="CV247" s="29"/>
      <c r="CW247" s="29"/>
      <c r="CX247" s="29"/>
      <c r="CY247" s="29"/>
      <c r="CZ247" s="29"/>
      <c r="DA247" s="29"/>
      <c r="DB247" s="29"/>
      <c r="DC247" s="29"/>
      <c r="DD247" s="29"/>
      <c r="DE247" s="29"/>
      <c r="DF247" s="29"/>
      <c r="DG247" s="29"/>
      <c r="DH247" s="29"/>
      <c r="DI247" s="29"/>
      <c r="DJ247" s="29"/>
      <c r="DK247" s="29"/>
      <c r="DL247" s="29"/>
      <c r="DM247" s="29"/>
      <c r="DN247" s="29"/>
      <c r="DO247" s="29"/>
      <c r="DP247" s="29"/>
      <c r="DQ247" s="29"/>
      <c r="DR247" s="29"/>
      <c r="DS247" s="29"/>
      <c r="DT247" s="29"/>
      <c r="DU247" s="29"/>
      <c r="DV247" s="29"/>
      <c r="DW247" s="29"/>
      <c r="DX247" s="29"/>
      <c r="DY247" s="29"/>
      <c r="DZ247" s="29"/>
      <c r="EA247" s="29"/>
      <c r="EB247" s="29"/>
      <c r="EC247" s="29"/>
      <c r="ED247" s="29"/>
      <c r="EE247" s="29"/>
      <c r="EF247" s="29"/>
      <c r="EG247" s="29"/>
      <c r="EH247" s="29"/>
      <c r="EI247" s="29"/>
      <c r="EJ247" s="29"/>
      <c r="EK247" s="29"/>
      <c r="EL247" s="29"/>
    </row>
    <row r="248" spans="17:142" x14ac:dyDescent="0.2">
      <c r="Q248" s="1"/>
      <c r="R248" s="1"/>
      <c r="S248" s="1"/>
      <c r="T248" s="1"/>
      <c r="U248" s="1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29"/>
      <c r="BT248" s="29"/>
      <c r="BU248" s="29"/>
      <c r="BV248" s="29"/>
      <c r="BW248" s="29"/>
      <c r="BX248" s="29"/>
      <c r="BY248" s="29"/>
      <c r="BZ248" s="29"/>
      <c r="CA248" s="29"/>
      <c r="CB248" s="29"/>
      <c r="CC248" s="29"/>
      <c r="CD248" s="29"/>
      <c r="CE248" s="29"/>
      <c r="CF248" s="29"/>
      <c r="CG248" s="29"/>
      <c r="CH248" s="29"/>
      <c r="CI248" s="29"/>
      <c r="CJ248" s="29"/>
      <c r="CK248" s="29"/>
      <c r="CL248" s="29"/>
      <c r="CM248" s="29"/>
      <c r="CN248" s="29"/>
      <c r="CO248" s="29"/>
      <c r="CP248" s="29"/>
      <c r="CQ248" s="29"/>
      <c r="CR248" s="29"/>
      <c r="CS248" s="29"/>
      <c r="CT248" s="29"/>
      <c r="CU248" s="29"/>
      <c r="CV248" s="29"/>
      <c r="CW248" s="29"/>
      <c r="CX248" s="29"/>
      <c r="CY248" s="29"/>
      <c r="CZ248" s="29"/>
      <c r="DA248" s="29"/>
      <c r="DB248" s="29"/>
      <c r="DC248" s="29"/>
      <c r="DD248" s="29"/>
      <c r="DE248" s="29"/>
      <c r="DF248" s="29"/>
      <c r="DG248" s="29"/>
      <c r="DH248" s="29"/>
      <c r="DI248" s="29"/>
      <c r="DJ248" s="29"/>
      <c r="DK248" s="29"/>
      <c r="DL248" s="29"/>
      <c r="DM248" s="29"/>
      <c r="DN248" s="29"/>
      <c r="DO248" s="29"/>
      <c r="DP248" s="29"/>
      <c r="DQ248" s="29"/>
      <c r="DR248" s="29"/>
      <c r="DS248" s="29"/>
      <c r="DT248" s="29"/>
      <c r="DU248" s="29"/>
      <c r="DV248" s="29"/>
      <c r="DW248" s="29"/>
      <c r="DX248" s="29"/>
      <c r="DY248" s="29"/>
      <c r="DZ248" s="29"/>
      <c r="EA248" s="29"/>
      <c r="EB248" s="29"/>
      <c r="EC248" s="29"/>
      <c r="ED248" s="29"/>
      <c r="EE248" s="29"/>
      <c r="EF248" s="29"/>
      <c r="EG248" s="29"/>
      <c r="EH248" s="29"/>
      <c r="EI248" s="29"/>
      <c r="EJ248" s="29"/>
      <c r="EK248" s="29"/>
      <c r="EL248" s="29"/>
    </row>
    <row r="249" spans="17:142" x14ac:dyDescent="0.2">
      <c r="Q249" s="1"/>
      <c r="R249" s="1"/>
      <c r="S249" s="1"/>
      <c r="T249" s="1"/>
      <c r="U249" s="1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29"/>
      <c r="BX249" s="29"/>
      <c r="BY249" s="29"/>
      <c r="BZ249" s="29"/>
      <c r="CA249" s="29"/>
      <c r="CB249" s="29"/>
      <c r="CC249" s="29"/>
      <c r="CD249" s="29"/>
      <c r="CE249" s="29"/>
      <c r="CF249" s="29"/>
      <c r="CG249" s="29"/>
      <c r="CH249" s="29"/>
      <c r="CI249" s="29"/>
      <c r="CJ249" s="29"/>
      <c r="CK249" s="29"/>
      <c r="CL249" s="29"/>
      <c r="CM249" s="29"/>
      <c r="CN249" s="29"/>
      <c r="CO249" s="29"/>
      <c r="CP249" s="29"/>
      <c r="CQ249" s="29"/>
      <c r="CR249" s="29"/>
      <c r="CS249" s="29"/>
      <c r="CT249" s="29"/>
      <c r="CU249" s="29"/>
      <c r="CV249" s="29"/>
      <c r="CW249" s="29"/>
      <c r="CX249" s="29"/>
      <c r="CY249" s="29"/>
      <c r="CZ249" s="29"/>
      <c r="DA249" s="29"/>
      <c r="DB249" s="29"/>
      <c r="DC249" s="29"/>
      <c r="DD249" s="29"/>
      <c r="DE249" s="29"/>
      <c r="DF249" s="29"/>
      <c r="DG249" s="29"/>
      <c r="DH249" s="29"/>
      <c r="DI249" s="29"/>
      <c r="DJ249" s="29"/>
      <c r="DK249" s="29"/>
      <c r="DL249" s="29"/>
      <c r="DM249" s="29"/>
      <c r="DN249" s="29"/>
      <c r="DO249" s="29"/>
      <c r="DP249" s="29"/>
      <c r="DQ249" s="29"/>
      <c r="DR249" s="29"/>
      <c r="DS249" s="29"/>
      <c r="DT249" s="29"/>
      <c r="DU249" s="29"/>
      <c r="DV249" s="29"/>
      <c r="DW249" s="29"/>
      <c r="DX249" s="29"/>
      <c r="DY249" s="29"/>
      <c r="DZ249" s="29"/>
      <c r="EA249" s="29"/>
      <c r="EB249" s="29"/>
      <c r="EC249" s="29"/>
      <c r="ED249" s="29"/>
      <c r="EE249" s="29"/>
      <c r="EF249" s="29"/>
      <c r="EG249" s="29"/>
      <c r="EH249" s="29"/>
      <c r="EI249" s="29"/>
      <c r="EJ249" s="29"/>
      <c r="EK249" s="29"/>
      <c r="EL249" s="29"/>
    </row>
    <row r="250" spans="17:142" x14ac:dyDescent="0.2">
      <c r="Q250" s="1"/>
      <c r="R250" s="1"/>
      <c r="S250" s="1"/>
      <c r="T250" s="1"/>
      <c r="U250" s="1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29"/>
      <c r="BS250" s="29"/>
      <c r="BT250" s="29"/>
      <c r="BU250" s="29"/>
      <c r="BV250" s="29"/>
      <c r="BW250" s="29"/>
      <c r="BX250" s="29"/>
      <c r="BY250" s="29"/>
      <c r="BZ250" s="29"/>
      <c r="CA250" s="29"/>
      <c r="CB250" s="29"/>
      <c r="CC250" s="29"/>
      <c r="CD250" s="29"/>
      <c r="CE250" s="29"/>
      <c r="CF250" s="29"/>
      <c r="CG250" s="29"/>
      <c r="CH250" s="29"/>
      <c r="CI250" s="29"/>
      <c r="CJ250" s="29"/>
      <c r="CK250" s="29"/>
      <c r="CL250" s="29"/>
      <c r="CM250" s="29"/>
      <c r="CN250" s="29"/>
      <c r="CO250" s="29"/>
      <c r="CP250" s="29"/>
      <c r="CQ250" s="29"/>
      <c r="CR250" s="29"/>
      <c r="CS250" s="29"/>
      <c r="CT250" s="29"/>
      <c r="CU250" s="29"/>
      <c r="CV250" s="29"/>
      <c r="CW250" s="29"/>
      <c r="CX250" s="29"/>
      <c r="CY250" s="29"/>
      <c r="CZ250" s="29"/>
      <c r="DA250" s="29"/>
      <c r="DB250" s="29"/>
      <c r="DC250" s="29"/>
      <c r="DD250" s="29"/>
      <c r="DE250" s="29"/>
      <c r="DF250" s="29"/>
      <c r="DG250" s="29"/>
      <c r="DH250" s="29"/>
      <c r="DI250" s="29"/>
      <c r="DJ250" s="29"/>
      <c r="DK250" s="29"/>
      <c r="DL250" s="29"/>
      <c r="DM250" s="29"/>
      <c r="DN250" s="29"/>
      <c r="DO250" s="29"/>
      <c r="DP250" s="29"/>
      <c r="DQ250" s="29"/>
      <c r="DR250" s="29"/>
      <c r="DS250" s="29"/>
      <c r="DT250" s="29"/>
      <c r="DU250" s="29"/>
      <c r="DV250" s="29"/>
      <c r="DW250" s="29"/>
      <c r="DX250" s="29"/>
      <c r="DY250" s="29"/>
      <c r="DZ250" s="29"/>
      <c r="EA250" s="29"/>
      <c r="EB250" s="29"/>
      <c r="EC250" s="29"/>
      <c r="ED250" s="29"/>
      <c r="EE250" s="29"/>
      <c r="EF250" s="29"/>
      <c r="EG250" s="29"/>
      <c r="EH250" s="29"/>
      <c r="EI250" s="29"/>
      <c r="EJ250" s="29"/>
      <c r="EK250" s="29"/>
      <c r="EL250" s="29"/>
    </row>
    <row r="251" spans="17:142" x14ac:dyDescent="0.2">
      <c r="Q251" s="1"/>
      <c r="R251" s="1"/>
      <c r="S251" s="1"/>
      <c r="T251" s="1"/>
      <c r="U251" s="1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9"/>
      <c r="BQ251" s="29"/>
      <c r="BR251" s="29"/>
      <c r="BS251" s="29"/>
      <c r="BT251" s="29"/>
      <c r="BU251" s="29"/>
      <c r="BV251" s="29"/>
      <c r="BW251" s="29"/>
      <c r="BX251" s="29"/>
      <c r="BY251" s="29"/>
      <c r="BZ251" s="29"/>
      <c r="CA251" s="29"/>
      <c r="CB251" s="29"/>
      <c r="CC251" s="29"/>
      <c r="CD251" s="29"/>
      <c r="CE251" s="29"/>
      <c r="CF251" s="29"/>
      <c r="CG251" s="29"/>
      <c r="CH251" s="29"/>
      <c r="CI251" s="29"/>
      <c r="CJ251" s="29"/>
      <c r="CK251" s="29"/>
      <c r="CL251" s="29"/>
      <c r="CM251" s="29"/>
      <c r="CN251" s="29"/>
      <c r="CO251" s="29"/>
      <c r="CP251" s="29"/>
      <c r="CQ251" s="29"/>
      <c r="CR251" s="29"/>
      <c r="CS251" s="29"/>
      <c r="CT251" s="29"/>
      <c r="CU251" s="29"/>
      <c r="CV251" s="29"/>
      <c r="CW251" s="29"/>
      <c r="CX251" s="29"/>
      <c r="CY251" s="29"/>
      <c r="CZ251" s="29"/>
      <c r="DA251" s="29"/>
      <c r="DB251" s="29"/>
      <c r="DC251" s="29"/>
      <c r="DD251" s="29"/>
      <c r="DE251" s="29"/>
      <c r="DF251" s="29"/>
      <c r="DG251" s="29"/>
      <c r="DH251" s="29"/>
      <c r="DI251" s="29"/>
      <c r="DJ251" s="29"/>
      <c r="DK251" s="29"/>
      <c r="DL251" s="29"/>
      <c r="DM251" s="29"/>
      <c r="DN251" s="29"/>
      <c r="DO251" s="29"/>
      <c r="DP251" s="29"/>
      <c r="DQ251" s="29"/>
      <c r="DR251" s="29"/>
      <c r="DS251" s="29"/>
      <c r="DT251" s="29"/>
      <c r="DU251" s="29"/>
      <c r="DV251" s="29"/>
      <c r="DW251" s="29"/>
      <c r="DX251" s="29"/>
      <c r="DY251" s="29"/>
      <c r="DZ251" s="29"/>
      <c r="EA251" s="29"/>
      <c r="EB251" s="29"/>
      <c r="EC251" s="29"/>
      <c r="ED251" s="29"/>
      <c r="EE251" s="29"/>
      <c r="EF251" s="29"/>
      <c r="EG251" s="29"/>
      <c r="EH251" s="29"/>
      <c r="EI251" s="29"/>
      <c r="EJ251" s="29"/>
      <c r="EK251" s="29"/>
      <c r="EL251" s="29"/>
    </row>
    <row r="252" spans="17:142" x14ac:dyDescent="0.2">
      <c r="Q252" s="1"/>
      <c r="R252" s="1"/>
      <c r="S252" s="1"/>
      <c r="T252" s="1"/>
      <c r="U252" s="1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  <c r="BT252" s="29"/>
      <c r="BU252" s="29"/>
      <c r="BV252" s="29"/>
      <c r="BW252" s="29"/>
      <c r="BX252" s="29"/>
      <c r="BY252" s="29"/>
      <c r="BZ252" s="29"/>
      <c r="CA252" s="29"/>
      <c r="CB252" s="29"/>
      <c r="CC252" s="29"/>
      <c r="CD252" s="29"/>
      <c r="CE252" s="29"/>
      <c r="CF252" s="29"/>
      <c r="CG252" s="29"/>
      <c r="CH252" s="29"/>
      <c r="CI252" s="29"/>
      <c r="CJ252" s="29"/>
      <c r="CK252" s="29"/>
      <c r="CL252" s="29"/>
      <c r="CM252" s="29"/>
      <c r="CN252" s="29"/>
      <c r="CO252" s="29"/>
      <c r="CP252" s="29"/>
      <c r="CQ252" s="29"/>
      <c r="CR252" s="29"/>
      <c r="CS252" s="29"/>
      <c r="CT252" s="29"/>
      <c r="CU252" s="29"/>
      <c r="CV252" s="29"/>
      <c r="CW252" s="29"/>
      <c r="CX252" s="29"/>
      <c r="CY252" s="29"/>
      <c r="CZ252" s="29"/>
      <c r="DA252" s="29"/>
      <c r="DB252" s="29"/>
      <c r="DC252" s="29"/>
      <c r="DD252" s="29"/>
      <c r="DE252" s="29"/>
      <c r="DF252" s="29"/>
      <c r="DG252" s="29"/>
      <c r="DH252" s="29"/>
      <c r="DI252" s="29"/>
      <c r="DJ252" s="29"/>
      <c r="DK252" s="29"/>
      <c r="DL252" s="29"/>
      <c r="DM252" s="29"/>
      <c r="DN252" s="29"/>
      <c r="DO252" s="29"/>
      <c r="DP252" s="29"/>
      <c r="DQ252" s="29"/>
      <c r="DR252" s="29"/>
      <c r="DS252" s="29"/>
      <c r="DT252" s="29"/>
      <c r="DU252" s="29"/>
      <c r="DV252" s="29"/>
      <c r="DW252" s="29"/>
      <c r="DX252" s="29"/>
      <c r="DY252" s="29"/>
      <c r="DZ252" s="29"/>
      <c r="EA252" s="29"/>
      <c r="EB252" s="29"/>
      <c r="EC252" s="29"/>
      <c r="ED252" s="29"/>
      <c r="EE252" s="29"/>
      <c r="EF252" s="29"/>
      <c r="EG252" s="29"/>
      <c r="EH252" s="29"/>
      <c r="EI252" s="29"/>
      <c r="EJ252" s="29"/>
      <c r="EK252" s="29"/>
      <c r="EL252" s="29"/>
    </row>
    <row r="253" spans="17:142" x14ac:dyDescent="0.2">
      <c r="Q253" s="1"/>
      <c r="R253" s="1"/>
      <c r="S253" s="1"/>
      <c r="T253" s="1"/>
      <c r="U253" s="1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  <c r="BT253" s="29"/>
      <c r="BU253" s="29"/>
      <c r="BV253" s="29"/>
      <c r="BW253" s="29"/>
      <c r="BX253" s="29"/>
      <c r="BY253" s="29"/>
      <c r="BZ253" s="29"/>
      <c r="CA253" s="29"/>
      <c r="CB253" s="29"/>
      <c r="CC253" s="29"/>
      <c r="CD253" s="29"/>
      <c r="CE253" s="29"/>
      <c r="CF253" s="29"/>
      <c r="CG253" s="29"/>
      <c r="CH253" s="29"/>
      <c r="CI253" s="29"/>
      <c r="CJ253" s="29"/>
      <c r="CK253" s="29"/>
      <c r="CL253" s="29"/>
      <c r="CM253" s="29"/>
      <c r="CN253" s="29"/>
      <c r="CO253" s="29"/>
      <c r="CP253" s="29"/>
      <c r="CQ253" s="29"/>
      <c r="CR253" s="29"/>
      <c r="CS253" s="29"/>
      <c r="CT253" s="29"/>
      <c r="CU253" s="29"/>
      <c r="CV253" s="29"/>
      <c r="CW253" s="29"/>
      <c r="CX253" s="29"/>
      <c r="CY253" s="29"/>
      <c r="CZ253" s="29"/>
      <c r="DA253" s="29"/>
      <c r="DB253" s="29"/>
      <c r="DC253" s="29"/>
      <c r="DD253" s="29"/>
      <c r="DE253" s="29"/>
      <c r="DF253" s="29"/>
      <c r="DG253" s="29"/>
      <c r="DH253" s="29"/>
      <c r="DI253" s="29"/>
      <c r="DJ253" s="29"/>
      <c r="DK253" s="29"/>
      <c r="DL253" s="29"/>
      <c r="DM253" s="29"/>
      <c r="DN253" s="29"/>
      <c r="DO253" s="29"/>
      <c r="DP253" s="29"/>
      <c r="DQ253" s="29"/>
      <c r="DR253" s="29"/>
      <c r="DS253" s="29"/>
      <c r="DT253" s="29"/>
      <c r="DU253" s="29"/>
      <c r="DV253" s="29"/>
      <c r="DW253" s="29"/>
      <c r="DX253" s="29"/>
      <c r="DY253" s="29"/>
      <c r="DZ253" s="29"/>
      <c r="EA253" s="29"/>
      <c r="EB253" s="29"/>
      <c r="EC253" s="29"/>
      <c r="ED253" s="29"/>
      <c r="EE253" s="29"/>
      <c r="EF253" s="29"/>
      <c r="EG253" s="29"/>
      <c r="EH253" s="29"/>
      <c r="EI253" s="29"/>
      <c r="EJ253" s="29"/>
      <c r="EK253" s="29"/>
      <c r="EL253" s="29"/>
    </row>
    <row r="254" spans="17:142" x14ac:dyDescent="0.2">
      <c r="Q254" s="1"/>
      <c r="R254" s="1"/>
      <c r="S254" s="1"/>
      <c r="T254" s="1"/>
      <c r="U254" s="1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29"/>
      <c r="BS254" s="29"/>
      <c r="BT254" s="29"/>
      <c r="BU254" s="29"/>
      <c r="BV254" s="29"/>
      <c r="BW254" s="29"/>
      <c r="BX254" s="29"/>
      <c r="BY254" s="29"/>
      <c r="BZ254" s="29"/>
      <c r="CA254" s="29"/>
      <c r="CB254" s="29"/>
      <c r="CC254" s="29"/>
      <c r="CD254" s="29"/>
      <c r="CE254" s="29"/>
      <c r="CF254" s="29"/>
      <c r="CG254" s="29"/>
      <c r="CH254" s="29"/>
      <c r="CI254" s="29"/>
      <c r="CJ254" s="29"/>
      <c r="CK254" s="29"/>
      <c r="CL254" s="29"/>
      <c r="CM254" s="29"/>
      <c r="CN254" s="29"/>
      <c r="CO254" s="29"/>
      <c r="CP254" s="29"/>
      <c r="CQ254" s="29"/>
      <c r="CR254" s="29"/>
      <c r="CS254" s="29"/>
      <c r="CT254" s="29"/>
      <c r="CU254" s="29"/>
      <c r="CV254" s="29"/>
      <c r="CW254" s="29"/>
      <c r="CX254" s="29"/>
      <c r="CY254" s="29"/>
      <c r="CZ254" s="29"/>
      <c r="DA254" s="29"/>
      <c r="DB254" s="29"/>
      <c r="DC254" s="29"/>
      <c r="DD254" s="29"/>
      <c r="DE254" s="29"/>
      <c r="DF254" s="29"/>
      <c r="DG254" s="29"/>
      <c r="DH254" s="29"/>
      <c r="DI254" s="29"/>
      <c r="DJ254" s="29"/>
      <c r="DK254" s="29"/>
      <c r="DL254" s="29"/>
      <c r="DM254" s="29"/>
      <c r="DN254" s="29"/>
      <c r="DO254" s="29"/>
      <c r="DP254" s="29"/>
      <c r="DQ254" s="29"/>
      <c r="DR254" s="29"/>
      <c r="DS254" s="29"/>
      <c r="DT254" s="29"/>
      <c r="DU254" s="29"/>
      <c r="DV254" s="29"/>
      <c r="DW254" s="29"/>
      <c r="DX254" s="29"/>
      <c r="DY254" s="29"/>
      <c r="DZ254" s="29"/>
      <c r="EA254" s="29"/>
      <c r="EB254" s="29"/>
      <c r="EC254" s="29"/>
      <c r="ED254" s="29"/>
      <c r="EE254" s="29"/>
      <c r="EF254" s="29"/>
      <c r="EG254" s="29"/>
      <c r="EH254" s="29"/>
      <c r="EI254" s="29"/>
      <c r="EJ254" s="29"/>
      <c r="EK254" s="29"/>
      <c r="EL254" s="29"/>
    </row>
    <row r="255" spans="17:142" x14ac:dyDescent="0.2">
      <c r="Q255" s="1"/>
      <c r="R255" s="1"/>
      <c r="S255" s="1"/>
      <c r="T255" s="1"/>
      <c r="U255" s="1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29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29"/>
      <c r="CI255" s="29"/>
      <c r="CJ255" s="29"/>
      <c r="CK255" s="29"/>
      <c r="CL255" s="29"/>
      <c r="CM255" s="29"/>
      <c r="CN255" s="29"/>
      <c r="CO255" s="29"/>
      <c r="CP255" s="29"/>
      <c r="CQ255" s="29"/>
      <c r="CR255" s="29"/>
      <c r="CS255" s="29"/>
      <c r="CT255" s="29"/>
      <c r="CU255" s="29"/>
      <c r="CV255" s="29"/>
      <c r="CW255" s="29"/>
      <c r="CX255" s="29"/>
      <c r="CY255" s="29"/>
      <c r="CZ255" s="29"/>
      <c r="DA255" s="29"/>
      <c r="DB255" s="29"/>
      <c r="DC255" s="29"/>
      <c r="DD255" s="29"/>
      <c r="DE255" s="29"/>
      <c r="DF255" s="29"/>
      <c r="DG255" s="29"/>
      <c r="DH255" s="29"/>
      <c r="DI255" s="29"/>
      <c r="DJ255" s="29"/>
      <c r="DK255" s="29"/>
      <c r="DL255" s="29"/>
      <c r="DM255" s="29"/>
      <c r="DN255" s="29"/>
      <c r="DO255" s="29"/>
      <c r="DP255" s="29"/>
      <c r="DQ255" s="29"/>
      <c r="DR255" s="29"/>
      <c r="DS255" s="29"/>
      <c r="DT255" s="29"/>
      <c r="DU255" s="29"/>
      <c r="DV255" s="29"/>
      <c r="DW255" s="29"/>
      <c r="DX255" s="29"/>
      <c r="DY255" s="29"/>
      <c r="DZ255" s="29"/>
      <c r="EA255" s="29"/>
      <c r="EB255" s="29"/>
      <c r="EC255" s="29"/>
      <c r="ED255" s="29"/>
      <c r="EE255" s="29"/>
      <c r="EF255" s="29"/>
      <c r="EG255" s="29"/>
      <c r="EH255" s="29"/>
      <c r="EI255" s="29"/>
      <c r="EJ255" s="29"/>
      <c r="EK255" s="29"/>
      <c r="EL255" s="29"/>
    </row>
    <row r="256" spans="17:142" x14ac:dyDescent="0.2">
      <c r="Q256" s="1"/>
      <c r="R256" s="1"/>
      <c r="S256" s="1"/>
      <c r="T256" s="1"/>
      <c r="U256" s="1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29"/>
      <c r="BQ256" s="29"/>
      <c r="BR256" s="29"/>
      <c r="BS256" s="29"/>
      <c r="BT256" s="29"/>
      <c r="BU256" s="29"/>
      <c r="BV256" s="29"/>
      <c r="BW256" s="29"/>
      <c r="BX256" s="29"/>
      <c r="BY256" s="29"/>
      <c r="BZ256" s="29"/>
      <c r="CA256" s="29"/>
      <c r="CB256" s="29"/>
      <c r="CC256" s="29"/>
      <c r="CD256" s="29"/>
      <c r="CE256" s="29"/>
      <c r="CF256" s="29"/>
      <c r="CG256" s="29"/>
      <c r="CH256" s="29"/>
      <c r="CI256" s="29"/>
      <c r="CJ256" s="29"/>
      <c r="CK256" s="29"/>
      <c r="CL256" s="29"/>
      <c r="CM256" s="29"/>
      <c r="CN256" s="29"/>
      <c r="CO256" s="29"/>
      <c r="CP256" s="29"/>
      <c r="CQ256" s="29"/>
      <c r="CR256" s="29"/>
      <c r="CS256" s="29"/>
      <c r="CT256" s="29"/>
      <c r="CU256" s="29"/>
      <c r="CV256" s="29"/>
      <c r="CW256" s="29"/>
      <c r="CX256" s="29"/>
      <c r="CY256" s="29"/>
      <c r="CZ256" s="29"/>
      <c r="DA256" s="29"/>
      <c r="DB256" s="29"/>
      <c r="DC256" s="29"/>
      <c r="DD256" s="29"/>
      <c r="DE256" s="29"/>
      <c r="DF256" s="29"/>
      <c r="DG256" s="29"/>
      <c r="DH256" s="29"/>
      <c r="DI256" s="29"/>
      <c r="DJ256" s="29"/>
      <c r="DK256" s="29"/>
      <c r="DL256" s="29"/>
      <c r="DM256" s="29"/>
      <c r="DN256" s="29"/>
      <c r="DO256" s="29"/>
      <c r="DP256" s="29"/>
      <c r="DQ256" s="29"/>
      <c r="DR256" s="29"/>
      <c r="DS256" s="29"/>
      <c r="DT256" s="29"/>
      <c r="DU256" s="29"/>
      <c r="DV256" s="29"/>
      <c r="DW256" s="29"/>
      <c r="DX256" s="29"/>
      <c r="DY256" s="29"/>
      <c r="DZ256" s="29"/>
      <c r="EA256" s="29"/>
      <c r="EB256" s="29"/>
      <c r="EC256" s="29"/>
      <c r="ED256" s="29"/>
      <c r="EE256" s="29"/>
      <c r="EF256" s="29"/>
      <c r="EG256" s="29"/>
      <c r="EH256" s="29"/>
      <c r="EI256" s="29"/>
      <c r="EJ256" s="29"/>
      <c r="EK256" s="29"/>
      <c r="EL256" s="29"/>
    </row>
    <row r="257" spans="17:142" x14ac:dyDescent="0.2">
      <c r="Q257" s="1"/>
      <c r="R257" s="1"/>
      <c r="S257" s="1"/>
      <c r="T257" s="1"/>
      <c r="U257" s="1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29"/>
      <c r="BQ257" s="29"/>
      <c r="BR257" s="29"/>
      <c r="BS257" s="29"/>
      <c r="BT257" s="29"/>
      <c r="BU257" s="29"/>
      <c r="BV257" s="29"/>
      <c r="BW257" s="29"/>
      <c r="BX257" s="29"/>
      <c r="BY257" s="29"/>
      <c r="BZ257" s="29"/>
      <c r="CA257" s="29"/>
      <c r="CB257" s="29"/>
      <c r="CC257" s="29"/>
      <c r="CD257" s="29"/>
      <c r="CE257" s="29"/>
      <c r="CF257" s="29"/>
      <c r="CG257" s="29"/>
      <c r="CH257" s="29"/>
      <c r="CI257" s="29"/>
      <c r="CJ257" s="29"/>
      <c r="CK257" s="29"/>
      <c r="CL257" s="29"/>
      <c r="CM257" s="29"/>
      <c r="CN257" s="29"/>
      <c r="CO257" s="29"/>
      <c r="CP257" s="29"/>
      <c r="CQ257" s="29"/>
      <c r="CR257" s="29"/>
      <c r="CS257" s="29"/>
      <c r="CT257" s="29"/>
      <c r="CU257" s="29"/>
      <c r="CV257" s="29"/>
      <c r="CW257" s="29"/>
      <c r="CX257" s="29"/>
      <c r="CY257" s="29"/>
      <c r="CZ257" s="29"/>
      <c r="DA257" s="29"/>
      <c r="DB257" s="29"/>
      <c r="DC257" s="29"/>
      <c r="DD257" s="29"/>
      <c r="DE257" s="29"/>
      <c r="DF257" s="29"/>
      <c r="DG257" s="29"/>
      <c r="DH257" s="29"/>
      <c r="DI257" s="29"/>
      <c r="DJ257" s="29"/>
      <c r="DK257" s="29"/>
      <c r="DL257" s="29"/>
      <c r="DM257" s="29"/>
      <c r="DN257" s="29"/>
      <c r="DO257" s="29"/>
      <c r="DP257" s="29"/>
      <c r="DQ257" s="29"/>
      <c r="DR257" s="29"/>
      <c r="DS257" s="29"/>
      <c r="DT257" s="29"/>
      <c r="DU257" s="29"/>
      <c r="DV257" s="29"/>
      <c r="DW257" s="29"/>
      <c r="DX257" s="29"/>
      <c r="DY257" s="29"/>
      <c r="DZ257" s="29"/>
      <c r="EA257" s="29"/>
      <c r="EB257" s="29"/>
      <c r="EC257" s="29"/>
      <c r="ED257" s="29"/>
      <c r="EE257" s="29"/>
      <c r="EF257" s="29"/>
      <c r="EG257" s="29"/>
      <c r="EH257" s="29"/>
      <c r="EI257" s="29"/>
      <c r="EJ257" s="29"/>
      <c r="EK257" s="29"/>
      <c r="EL257" s="29"/>
    </row>
    <row r="258" spans="17:142" x14ac:dyDescent="0.2">
      <c r="Q258" s="1"/>
      <c r="R258" s="1"/>
      <c r="S258" s="1"/>
      <c r="T258" s="1"/>
      <c r="U258" s="1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29"/>
      <c r="BQ258" s="29"/>
      <c r="BR258" s="29"/>
      <c r="BS258" s="29"/>
      <c r="BT258" s="29"/>
      <c r="BU258" s="29"/>
      <c r="BV258" s="29"/>
      <c r="BW258" s="29"/>
      <c r="BX258" s="29"/>
      <c r="BY258" s="29"/>
      <c r="BZ258" s="29"/>
      <c r="CA258" s="29"/>
      <c r="CB258" s="29"/>
      <c r="CC258" s="29"/>
      <c r="CD258" s="29"/>
      <c r="CE258" s="29"/>
      <c r="CF258" s="29"/>
      <c r="CG258" s="29"/>
      <c r="CH258" s="29"/>
      <c r="CI258" s="29"/>
      <c r="CJ258" s="29"/>
      <c r="CK258" s="29"/>
      <c r="CL258" s="29"/>
      <c r="CM258" s="29"/>
      <c r="CN258" s="29"/>
      <c r="CO258" s="29"/>
      <c r="CP258" s="29"/>
      <c r="CQ258" s="29"/>
      <c r="CR258" s="29"/>
      <c r="CS258" s="29"/>
      <c r="CT258" s="29"/>
      <c r="CU258" s="29"/>
      <c r="CV258" s="29"/>
      <c r="CW258" s="29"/>
      <c r="CX258" s="29"/>
      <c r="CY258" s="29"/>
      <c r="CZ258" s="29"/>
      <c r="DA258" s="29"/>
      <c r="DB258" s="29"/>
      <c r="DC258" s="29"/>
      <c r="DD258" s="29"/>
      <c r="DE258" s="29"/>
      <c r="DF258" s="29"/>
      <c r="DG258" s="29"/>
      <c r="DH258" s="29"/>
      <c r="DI258" s="29"/>
      <c r="DJ258" s="29"/>
      <c r="DK258" s="29"/>
      <c r="DL258" s="29"/>
      <c r="DM258" s="29"/>
      <c r="DN258" s="29"/>
      <c r="DO258" s="29"/>
      <c r="DP258" s="29"/>
      <c r="DQ258" s="29"/>
      <c r="DR258" s="29"/>
      <c r="DS258" s="29"/>
      <c r="DT258" s="29"/>
      <c r="DU258" s="29"/>
      <c r="DV258" s="29"/>
      <c r="DW258" s="29"/>
      <c r="DX258" s="29"/>
      <c r="DY258" s="29"/>
      <c r="DZ258" s="29"/>
      <c r="EA258" s="29"/>
      <c r="EB258" s="29"/>
      <c r="EC258" s="29"/>
      <c r="ED258" s="29"/>
      <c r="EE258" s="29"/>
      <c r="EF258" s="29"/>
      <c r="EG258" s="29"/>
      <c r="EH258" s="29"/>
      <c r="EI258" s="29"/>
      <c r="EJ258" s="29"/>
      <c r="EK258" s="29"/>
      <c r="EL258" s="29"/>
    </row>
    <row r="259" spans="17:142" x14ac:dyDescent="0.2">
      <c r="Q259" s="1"/>
      <c r="R259" s="1"/>
      <c r="S259" s="1"/>
      <c r="T259" s="1"/>
      <c r="U259" s="1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29"/>
      <c r="BX259" s="29"/>
      <c r="BY259" s="29"/>
      <c r="BZ259" s="29"/>
      <c r="CA259" s="29"/>
      <c r="CB259" s="29"/>
      <c r="CC259" s="29"/>
      <c r="CD259" s="29"/>
      <c r="CE259" s="29"/>
      <c r="CF259" s="29"/>
      <c r="CG259" s="29"/>
      <c r="CH259" s="29"/>
      <c r="CI259" s="29"/>
      <c r="CJ259" s="29"/>
      <c r="CK259" s="29"/>
      <c r="CL259" s="29"/>
      <c r="CM259" s="29"/>
      <c r="CN259" s="29"/>
      <c r="CO259" s="29"/>
      <c r="CP259" s="29"/>
      <c r="CQ259" s="29"/>
      <c r="CR259" s="29"/>
      <c r="CS259" s="29"/>
      <c r="CT259" s="29"/>
      <c r="CU259" s="29"/>
      <c r="CV259" s="29"/>
      <c r="CW259" s="29"/>
      <c r="CX259" s="29"/>
      <c r="CY259" s="29"/>
      <c r="CZ259" s="29"/>
      <c r="DA259" s="29"/>
      <c r="DB259" s="29"/>
      <c r="DC259" s="29"/>
      <c r="DD259" s="29"/>
      <c r="DE259" s="29"/>
      <c r="DF259" s="29"/>
      <c r="DG259" s="29"/>
      <c r="DH259" s="29"/>
      <c r="DI259" s="29"/>
      <c r="DJ259" s="29"/>
      <c r="DK259" s="29"/>
      <c r="DL259" s="29"/>
      <c r="DM259" s="29"/>
      <c r="DN259" s="29"/>
      <c r="DO259" s="29"/>
      <c r="DP259" s="29"/>
      <c r="DQ259" s="29"/>
      <c r="DR259" s="29"/>
      <c r="DS259" s="29"/>
      <c r="DT259" s="29"/>
      <c r="DU259" s="29"/>
      <c r="DV259" s="29"/>
      <c r="DW259" s="29"/>
      <c r="DX259" s="29"/>
      <c r="DY259" s="29"/>
      <c r="DZ259" s="29"/>
      <c r="EA259" s="29"/>
      <c r="EB259" s="29"/>
      <c r="EC259" s="29"/>
      <c r="ED259" s="29"/>
      <c r="EE259" s="29"/>
      <c r="EF259" s="29"/>
      <c r="EG259" s="29"/>
      <c r="EH259" s="29"/>
      <c r="EI259" s="29"/>
      <c r="EJ259" s="29"/>
      <c r="EK259" s="29"/>
      <c r="EL259" s="29"/>
    </row>
    <row r="260" spans="17:142" x14ac:dyDescent="0.2">
      <c r="Q260" s="1"/>
      <c r="R260" s="1"/>
      <c r="S260" s="1"/>
      <c r="T260" s="1"/>
      <c r="U260" s="1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  <c r="BM260" s="29"/>
      <c r="BN260" s="29"/>
      <c r="BO260" s="29"/>
      <c r="BP260" s="29"/>
      <c r="BQ260" s="29"/>
      <c r="BR260" s="29"/>
      <c r="BS260" s="29"/>
      <c r="BT260" s="29"/>
      <c r="BU260" s="29"/>
      <c r="BV260" s="29"/>
      <c r="BW260" s="29"/>
      <c r="BX260" s="29"/>
      <c r="BY260" s="29"/>
      <c r="BZ260" s="29"/>
      <c r="CA260" s="29"/>
      <c r="CB260" s="29"/>
      <c r="CC260" s="29"/>
      <c r="CD260" s="29"/>
      <c r="CE260" s="29"/>
      <c r="CF260" s="29"/>
      <c r="CG260" s="29"/>
      <c r="CH260" s="29"/>
      <c r="CI260" s="29"/>
      <c r="CJ260" s="29"/>
      <c r="CK260" s="29"/>
      <c r="CL260" s="29"/>
      <c r="CM260" s="29"/>
      <c r="CN260" s="29"/>
      <c r="CO260" s="29"/>
      <c r="CP260" s="29"/>
      <c r="CQ260" s="29"/>
      <c r="CR260" s="29"/>
      <c r="CS260" s="29"/>
      <c r="CT260" s="29"/>
      <c r="CU260" s="29"/>
      <c r="CV260" s="29"/>
      <c r="CW260" s="29"/>
      <c r="CX260" s="29"/>
      <c r="CY260" s="29"/>
      <c r="CZ260" s="29"/>
      <c r="DA260" s="29"/>
      <c r="DB260" s="29"/>
      <c r="DC260" s="29"/>
      <c r="DD260" s="29"/>
      <c r="DE260" s="29"/>
      <c r="DF260" s="29"/>
      <c r="DG260" s="29"/>
      <c r="DH260" s="29"/>
      <c r="DI260" s="29"/>
      <c r="DJ260" s="29"/>
      <c r="DK260" s="29"/>
      <c r="DL260" s="29"/>
      <c r="DM260" s="29"/>
      <c r="DN260" s="29"/>
      <c r="DO260" s="29"/>
      <c r="DP260" s="29"/>
      <c r="DQ260" s="29"/>
      <c r="DR260" s="29"/>
      <c r="DS260" s="29"/>
      <c r="DT260" s="29"/>
      <c r="DU260" s="29"/>
      <c r="DV260" s="29"/>
      <c r="DW260" s="29"/>
      <c r="DX260" s="29"/>
      <c r="DY260" s="29"/>
      <c r="DZ260" s="29"/>
      <c r="EA260" s="29"/>
      <c r="EB260" s="29"/>
      <c r="EC260" s="29"/>
      <c r="ED260" s="29"/>
      <c r="EE260" s="29"/>
      <c r="EF260" s="29"/>
      <c r="EG260" s="29"/>
      <c r="EH260" s="29"/>
      <c r="EI260" s="29"/>
      <c r="EJ260" s="29"/>
      <c r="EK260" s="29"/>
      <c r="EL260" s="29"/>
    </row>
    <row r="261" spans="17:142" x14ac:dyDescent="0.2">
      <c r="Q261" s="1"/>
      <c r="R261" s="1"/>
      <c r="S261" s="1"/>
      <c r="T261" s="1"/>
      <c r="U261" s="1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29"/>
      <c r="BQ261" s="29"/>
      <c r="BR261" s="29"/>
      <c r="BS261" s="29"/>
      <c r="BT261" s="29"/>
      <c r="BU261" s="29"/>
      <c r="BV261" s="29"/>
      <c r="BW261" s="29"/>
      <c r="BX261" s="29"/>
      <c r="BY261" s="29"/>
      <c r="BZ261" s="29"/>
      <c r="CA261" s="29"/>
      <c r="CB261" s="29"/>
      <c r="CC261" s="29"/>
      <c r="CD261" s="29"/>
      <c r="CE261" s="29"/>
      <c r="CF261" s="29"/>
      <c r="CG261" s="29"/>
      <c r="CH261" s="29"/>
      <c r="CI261" s="29"/>
      <c r="CJ261" s="29"/>
      <c r="CK261" s="29"/>
      <c r="CL261" s="29"/>
      <c r="CM261" s="29"/>
      <c r="CN261" s="29"/>
      <c r="CO261" s="29"/>
      <c r="CP261" s="29"/>
      <c r="CQ261" s="29"/>
      <c r="CR261" s="29"/>
      <c r="CS261" s="29"/>
      <c r="CT261" s="29"/>
      <c r="CU261" s="29"/>
      <c r="CV261" s="29"/>
      <c r="CW261" s="29"/>
      <c r="CX261" s="29"/>
      <c r="CY261" s="29"/>
      <c r="CZ261" s="29"/>
      <c r="DA261" s="29"/>
      <c r="DB261" s="29"/>
      <c r="DC261" s="29"/>
      <c r="DD261" s="29"/>
      <c r="DE261" s="29"/>
      <c r="DF261" s="29"/>
      <c r="DG261" s="29"/>
      <c r="DH261" s="29"/>
      <c r="DI261" s="29"/>
      <c r="DJ261" s="29"/>
      <c r="DK261" s="29"/>
      <c r="DL261" s="29"/>
      <c r="DM261" s="29"/>
      <c r="DN261" s="29"/>
      <c r="DO261" s="29"/>
      <c r="DP261" s="29"/>
      <c r="DQ261" s="29"/>
      <c r="DR261" s="29"/>
      <c r="DS261" s="29"/>
      <c r="DT261" s="29"/>
      <c r="DU261" s="29"/>
      <c r="DV261" s="29"/>
      <c r="DW261" s="29"/>
      <c r="DX261" s="29"/>
      <c r="DY261" s="29"/>
      <c r="DZ261" s="29"/>
      <c r="EA261" s="29"/>
      <c r="EB261" s="29"/>
      <c r="EC261" s="29"/>
      <c r="ED261" s="29"/>
      <c r="EE261" s="29"/>
      <c r="EF261" s="29"/>
      <c r="EG261" s="29"/>
      <c r="EH261" s="29"/>
      <c r="EI261" s="29"/>
      <c r="EJ261" s="29"/>
      <c r="EK261" s="29"/>
      <c r="EL261" s="29"/>
    </row>
    <row r="262" spans="17:142" x14ac:dyDescent="0.2">
      <c r="Q262" s="1"/>
      <c r="R262" s="1"/>
      <c r="S262" s="1"/>
      <c r="T262" s="1"/>
      <c r="U262" s="1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  <c r="BM262" s="29"/>
      <c r="BN262" s="29"/>
      <c r="BO262" s="29"/>
      <c r="BP262" s="29"/>
      <c r="BQ262" s="29"/>
      <c r="BR262" s="29"/>
      <c r="BS262" s="29"/>
      <c r="BT262" s="29"/>
      <c r="BU262" s="29"/>
      <c r="BV262" s="29"/>
      <c r="BW262" s="29"/>
      <c r="BX262" s="29"/>
      <c r="BY262" s="29"/>
      <c r="BZ262" s="29"/>
      <c r="CA262" s="29"/>
      <c r="CB262" s="29"/>
      <c r="CC262" s="29"/>
      <c r="CD262" s="29"/>
      <c r="CE262" s="29"/>
      <c r="CF262" s="29"/>
      <c r="CG262" s="29"/>
      <c r="CH262" s="29"/>
      <c r="CI262" s="29"/>
      <c r="CJ262" s="29"/>
      <c r="CK262" s="29"/>
      <c r="CL262" s="29"/>
      <c r="CM262" s="29"/>
      <c r="CN262" s="29"/>
      <c r="CO262" s="29"/>
      <c r="CP262" s="29"/>
      <c r="CQ262" s="29"/>
      <c r="CR262" s="29"/>
      <c r="CS262" s="29"/>
      <c r="CT262" s="29"/>
      <c r="CU262" s="29"/>
      <c r="CV262" s="29"/>
      <c r="CW262" s="29"/>
      <c r="CX262" s="29"/>
      <c r="CY262" s="29"/>
      <c r="CZ262" s="29"/>
      <c r="DA262" s="29"/>
      <c r="DB262" s="29"/>
      <c r="DC262" s="29"/>
      <c r="DD262" s="29"/>
      <c r="DE262" s="29"/>
      <c r="DF262" s="29"/>
      <c r="DG262" s="29"/>
      <c r="DH262" s="29"/>
      <c r="DI262" s="29"/>
      <c r="DJ262" s="29"/>
      <c r="DK262" s="29"/>
      <c r="DL262" s="29"/>
      <c r="DM262" s="29"/>
      <c r="DN262" s="29"/>
      <c r="DO262" s="29"/>
      <c r="DP262" s="29"/>
      <c r="DQ262" s="29"/>
      <c r="DR262" s="29"/>
      <c r="DS262" s="29"/>
      <c r="DT262" s="29"/>
      <c r="DU262" s="29"/>
      <c r="DV262" s="29"/>
      <c r="DW262" s="29"/>
      <c r="DX262" s="29"/>
      <c r="DY262" s="29"/>
      <c r="DZ262" s="29"/>
      <c r="EA262" s="29"/>
      <c r="EB262" s="29"/>
      <c r="EC262" s="29"/>
      <c r="ED262" s="29"/>
      <c r="EE262" s="29"/>
      <c r="EF262" s="29"/>
      <c r="EG262" s="29"/>
      <c r="EH262" s="29"/>
      <c r="EI262" s="29"/>
      <c r="EJ262" s="29"/>
      <c r="EK262" s="29"/>
      <c r="EL262" s="29"/>
    </row>
    <row r="263" spans="17:142" x14ac:dyDescent="0.2">
      <c r="Q263" s="1"/>
      <c r="R263" s="1"/>
      <c r="S263" s="1"/>
      <c r="T263" s="1"/>
      <c r="U263" s="1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29"/>
      <c r="CI263" s="29"/>
      <c r="CJ263" s="29"/>
      <c r="CK263" s="29"/>
      <c r="CL263" s="29"/>
      <c r="CM263" s="29"/>
      <c r="CN263" s="29"/>
      <c r="CO263" s="29"/>
      <c r="CP263" s="29"/>
      <c r="CQ263" s="29"/>
      <c r="CR263" s="29"/>
      <c r="CS263" s="29"/>
      <c r="CT263" s="29"/>
      <c r="CU263" s="29"/>
      <c r="CV263" s="29"/>
      <c r="CW263" s="29"/>
      <c r="CX263" s="29"/>
      <c r="CY263" s="29"/>
      <c r="CZ263" s="29"/>
      <c r="DA263" s="29"/>
      <c r="DB263" s="29"/>
      <c r="DC263" s="29"/>
      <c r="DD263" s="29"/>
      <c r="DE263" s="29"/>
      <c r="DF263" s="29"/>
      <c r="DG263" s="29"/>
      <c r="DH263" s="29"/>
      <c r="DI263" s="29"/>
      <c r="DJ263" s="29"/>
      <c r="DK263" s="29"/>
      <c r="DL263" s="29"/>
      <c r="DM263" s="29"/>
      <c r="DN263" s="29"/>
      <c r="DO263" s="29"/>
      <c r="DP263" s="29"/>
      <c r="DQ263" s="29"/>
      <c r="DR263" s="29"/>
      <c r="DS263" s="29"/>
      <c r="DT263" s="29"/>
      <c r="DU263" s="29"/>
      <c r="DV263" s="29"/>
      <c r="DW263" s="29"/>
      <c r="DX263" s="29"/>
      <c r="DY263" s="29"/>
      <c r="DZ263" s="29"/>
      <c r="EA263" s="29"/>
      <c r="EB263" s="29"/>
      <c r="EC263" s="29"/>
      <c r="ED263" s="29"/>
      <c r="EE263" s="29"/>
      <c r="EF263" s="29"/>
      <c r="EG263" s="29"/>
      <c r="EH263" s="29"/>
      <c r="EI263" s="29"/>
      <c r="EJ263" s="29"/>
      <c r="EK263" s="29"/>
      <c r="EL263" s="29"/>
    </row>
    <row r="264" spans="17:142" x14ac:dyDescent="0.2">
      <c r="Q264" s="1"/>
      <c r="R264" s="1"/>
      <c r="S264" s="1"/>
      <c r="T264" s="1"/>
      <c r="U264" s="1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29"/>
      <c r="BP264" s="29"/>
      <c r="BQ264" s="29"/>
      <c r="BR264" s="29"/>
      <c r="BS264" s="29"/>
      <c r="BT264" s="29"/>
      <c r="BU264" s="29"/>
      <c r="BV264" s="29"/>
      <c r="BW264" s="29"/>
      <c r="BX264" s="29"/>
      <c r="BY264" s="29"/>
      <c r="BZ264" s="29"/>
      <c r="CA264" s="29"/>
      <c r="CB264" s="29"/>
      <c r="CC264" s="29"/>
      <c r="CD264" s="29"/>
      <c r="CE264" s="29"/>
      <c r="CF264" s="29"/>
      <c r="CG264" s="29"/>
      <c r="CH264" s="29"/>
      <c r="CI264" s="29"/>
      <c r="CJ264" s="29"/>
      <c r="CK264" s="29"/>
      <c r="CL264" s="29"/>
      <c r="CM264" s="29"/>
      <c r="CN264" s="29"/>
      <c r="CO264" s="29"/>
      <c r="CP264" s="29"/>
      <c r="CQ264" s="29"/>
      <c r="CR264" s="29"/>
      <c r="CS264" s="29"/>
      <c r="CT264" s="29"/>
      <c r="CU264" s="29"/>
      <c r="CV264" s="29"/>
      <c r="CW264" s="29"/>
      <c r="CX264" s="29"/>
      <c r="CY264" s="29"/>
      <c r="CZ264" s="29"/>
      <c r="DA264" s="29"/>
      <c r="DB264" s="29"/>
      <c r="DC264" s="29"/>
      <c r="DD264" s="29"/>
      <c r="DE264" s="29"/>
      <c r="DF264" s="29"/>
      <c r="DG264" s="29"/>
      <c r="DH264" s="29"/>
      <c r="DI264" s="29"/>
      <c r="DJ264" s="29"/>
      <c r="DK264" s="29"/>
      <c r="DL264" s="29"/>
      <c r="DM264" s="29"/>
      <c r="DN264" s="29"/>
      <c r="DO264" s="29"/>
      <c r="DP264" s="29"/>
      <c r="DQ264" s="29"/>
      <c r="DR264" s="29"/>
      <c r="DS264" s="29"/>
      <c r="DT264" s="29"/>
      <c r="DU264" s="29"/>
      <c r="DV264" s="29"/>
      <c r="DW264" s="29"/>
      <c r="DX264" s="29"/>
      <c r="DY264" s="29"/>
      <c r="DZ264" s="29"/>
      <c r="EA264" s="29"/>
      <c r="EB264" s="29"/>
      <c r="EC264" s="29"/>
      <c r="ED264" s="29"/>
      <c r="EE264" s="29"/>
      <c r="EF264" s="29"/>
      <c r="EG264" s="29"/>
      <c r="EH264" s="29"/>
      <c r="EI264" s="29"/>
      <c r="EJ264" s="29"/>
      <c r="EK264" s="29"/>
      <c r="EL264" s="29"/>
    </row>
    <row r="265" spans="17:142" x14ac:dyDescent="0.2">
      <c r="Q265" s="1"/>
      <c r="R265" s="1"/>
      <c r="S265" s="1"/>
      <c r="T265" s="1"/>
      <c r="U265" s="1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  <c r="BX265" s="29"/>
      <c r="BY265" s="29"/>
      <c r="BZ265" s="29"/>
      <c r="CA265" s="29"/>
      <c r="CB265" s="29"/>
      <c r="CC265" s="29"/>
      <c r="CD265" s="29"/>
      <c r="CE265" s="29"/>
      <c r="CF265" s="29"/>
      <c r="CG265" s="29"/>
      <c r="CH265" s="29"/>
      <c r="CI265" s="29"/>
      <c r="CJ265" s="29"/>
      <c r="CK265" s="29"/>
      <c r="CL265" s="29"/>
      <c r="CM265" s="29"/>
      <c r="CN265" s="29"/>
      <c r="CO265" s="29"/>
      <c r="CP265" s="29"/>
      <c r="CQ265" s="29"/>
      <c r="CR265" s="29"/>
      <c r="CS265" s="29"/>
      <c r="CT265" s="29"/>
      <c r="CU265" s="29"/>
      <c r="CV265" s="29"/>
      <c r="CW265" s="29"/>
      <c r="CX265" s="29"/>
      <c r="CY265" s="29"/>
      <c r="CZ265" s="29"/>
      <c r="DA265" s="29"/>
      <c r="DB265" s="29"/>
      <c r="DC265" s="29"/>
      <c r="DD265" s="29"/>
      <c r="DE265" s="29"/>
      <c r="DF265" s="29"/>
      <c r="DG265" s="29"/>
      <c r="DH265" s="29"/>
      <c r="DI265" s="29"/>
      <c r="DJ265" s="29"/>
      <c r="DK265" s="29"/>
      <c r="DL265" s="29"/>
      <c r="DM265" s="29"/>
      <c r="DN265" s="29"/>
      <c r="DO265" s="29"/>
      <c r="DP265" s="29"/>
      <c r="DQ265" s="29"/>
      <c r="DR265" s="29"/>
      <c r="DS265" s="29"/>
      <c r="DT265" s="29"/>
      <c r="DU265" s="29"/>
      <c r="DV265" s="29"/>
      <c r="DW265" s="29"/>
      <c r="DX265" s="29"/>
      <c r="DY265" s="29"/>
      <c r="DZ265" s="29"/>
      <c r="EA265" s="29"/>
      <c r="EB265" s="29"/>
      <c r="EC265" s="29"/>
      <c r="ED265" s="29"/>
      <c r="EE265" s="29"/>
      <c r="EF265" s="29"/>
      <c r="EG265" s="29"/>
      <c r="EH265" s="29"/>
      <c r="EI265" s="29"/>
      <c r="EJ265" s="29"/>
      <c r="EK265" s="29"/>
      <c r="EL265" s="29"/>
    </row>
    <row r="266" spans="17:142" x14ac:dyDescent="0.2">
      <c r="Q266" s="1"/>
      <c r="R266" s="1"/>
      <c r="S266" s="1"/>
      <c r="T266" s="1"/>
      <c r="U266" s="1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29"/>
      <c r="BQ266" s="29"/>
      <c r="BR266" s="29"/>
      <c r="BS266" s="29"/>
      <c r="BT266" s="29"/>
      <c r="BU266" s="29"/>
      <c r="BV266" s="29"/>
      <c r="BW266" s="29"/>
      <c r="BX266" s="29"/>
      <c r="BY266" s="29"/>
      <c r="BZ266" s="29"/>
      <c r="CA266" s="29"/>
      <c r="CB266" s="29"/>
      <c r="CC266" s="29"/>
      <c r="CD266" s="29"/>
      <c r="CE266" s="29"/>
      <c r="CF266" s="29"/>
      <c r="CG266" s="29"/>
      <c r="CH266" s="29"/>
      <c r="CI266" s="29"/>
      <c r="CJ266" s="29"/>
      <c r="CK266" s="29"/>
      <c r="CL266" s="29"/>
      <c r="CM266" s="29"/>
      <c r="CN266" s="29"/>
      <c r="CO266" s="29"/>
      <c r="CP266" s="29"/>
      <c r="CQ266" s="29"/>
      <c r="CR266" s="29"/>
      <c r="CS266" s="29"/>
      <c r="CT266" s="29"/>
      <c r="CU266" s="29"/>
      <c r="CV266" s="29"/>
      <c r="CW266" s="29"/>
      <c r="CX266" s="29"/>
      <c r="CY266" s="29"/>
      <c r="CZ266" s="29"/>
      <c r="DA266" s="29"/>
      <c r="DB266" s="29"/>
      <c r="DC266" s="29"/>
      <c r="DD266" s="29"/>
      <c r="DE266" s="29"/>
      <c r="DF266" s="29"/>
      <c r="DG266" s="29"/>
      <c r="DH266" s="29"/>
      <c r="DI266" s="29"/>
      <c r="DJ266" s="29"/>
      <c r="DK266" s="29"/>
      <c r="DL266" s="29"/>
      <c r="DM266" s="29"/>
      <c r="DN266" s="29"/>
      <c r="DO266" s="29"/>
      <c r="DP266" s="29"/>
      <c r="DQ266" s="29"/>
      <c r="DR266" s="29"/>
      <c r="DS266" s="29"/>
      <c r="DT266" s="29"/>
      <c r="DU266" s="29"/>
      <c r="DV266" s="29"/>
      <c r="DW266" s="29"/>
      <c r="DX266" s="29"/>
      <c r="DY266" s="29"/>
      <c r="DZ266" s="29"/>
      <c r="EA266" s="29"/>
      <c r="EB266" s="29"/>
      <c r="EC266" s="29"/>
      <c r="ED266" s="29"/>
      <c r="EE266" s="29"/>
      <c r="EF266" s="29"/>
      <c r="EG266" s="29"/>
      <c r="EH266" s="29"/>
      <c r="EI266" s="29"/>
      <c r="EJ266" s="29"/>
      <c r="EK266" s="29"/>
      <c r="EL266" s="29"/>
    </row>
    <row r="267" spans="17:142" x14ac:dyDescent="0.2">
      <c r="Q267" s="1"/>
      <c r="R267" s="1"/>
      <c r="S267" s="1"/>
      <c r="T267" s="1"/>
      <c r="U267" s="1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  <c r="BM267" s="29"/>
      <c r="BN267" s="29"/>
      <c r="BO267" s="29"/>
      <c r="BP267" s="29"/>
      <c r="BQ267" s="29"/>
      <c r="BR267" s="29"/>
      <c r="BS267" s="29"/>
      <c r="BT267" s="29"/>
      <c r="BU267" s="29"/>
      <c r="BV267" s="29"/>
      <c r="BW267" s="29"/>
      <c r="BX267" s="29"/>
      <c r="BY267" s="29"/>
      <c r="BZ267" s="29"/>
      <c r="CA267" s="29"/>
      <c r="CB267" s="29"/>
      <c r="CC267" s="29"/>
      <c r="CD267" s="29"/>
      <c r="CE267" s="29"/>
      <c r="CF267" s="29"/>
      <c r="CG267" s="29"/>
      <c r="CH267" s="29"/>
      <c r="CI267" s="29"/>
      <c r="CJ267" s="29"/>
      <c r="CK267" s="29"/>
      <c r="CL267" s="29"/>
      <c r="CM267" s="29"/>
      <c r="CN267" s="29"/>
      <c r="CO267" s="29"/>
      <c r="CP267" s="29"/>
      <c r="CQ267" s="29"/>
      <c r="CR267" s="29"/>
      <c r="CS267" s="29"/>
      <c r="CT267" s="29"/>
      <c r="CU267" s="29"/>
      <c r="CV267" s="29"/>
      <c r="CW267" s="29"/>
      <c r="CX267" s="29"/>
      <c r="CY267" s="29"/>
      <c r="CZ267" s="29"/>
      <c r="DA267" s="29"/>
      <c r="DB267" s="29"/>
      <c r="DC267" s="29"/>
      <c r="DD267" s="29"/>
      <c r="DE267" s="29"/>
      <c r="DF267" s="29"/>
      <c r="DG267" s="29"/>
      <c r="DH267" s="29"/>
      <c r="DI267" s="29"/>
      <c r="DJ267" s="29"/>
      <c r="DK267" s="29"/>
      <c r="DL267" s="29"/>
      <c r="DM267" s="29"/>
      <c r="DN267" s="29"/>
      <c r="DO267" s="29"/>
      <c r="DP267" s="29"/>
      <c r="DQ267" s="29"/>
      <c r="DR267" s="29"/>
      <c r="DS267" s="29"/>
      <c r="DT267" s="29"/>
      <c r="DU267" s="29"/>
      <c r="DV267" s="29"/>
      <c r="DW267" s="29"/>
      <c r="DX267" s="29"/>
      <c r="DY267" s="29"/>
      <c r="DZ267" s="29"/>
      <c r="EA267" s="29"/>
      <c r="EB267" s="29"/>
      <c r="EC267" s="29"/>
      <c r="ED267" s="29"/>
      <c r="EE267" s="29"/>
      <c r="EF267" s="29"/>
      <c r="EG267" s="29"/>
      <c r="EH267" s="29"/>
      <c r="EI267" s="29"/>
      <c r="EJ267" s="29"/>
      <c r="EK267" s="29"/>
      <c r="EL267" s="29"/>
    </row>
    <row r="268" spans="17:142" x14ac:dyDescent="0.2">
      <c r="Q268" s="1"/>
      <c r="R268" s="1"/>
      <c r="S268" s="1"/>
      <c r="T268" s="1"/>
      <c r="U268" s="1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29"/>
      <c r="BQ268" s="29"/>
      <c r="BR268" s="29"/>
      <c r="BS268" s="29"/>
      <c r="BT268" s="29"/>
      <c r="BU268" s="29"/>
      <c r="BV268" s="29"/>
      <c r="BW268" s="29"/>
      <c r="BX268" s="29"/>
      <c r="BY268" s="29"/>
      <c r="BZ268" s="29"/>
      <c r="CA268" s="29"/>
      <c r="CB268" s="29"/>
      <c r="CC268" s="29"/>
      <c r="CD268" s="29"/>
      <c r="CE268" s="29"/>
      <c r="CF268" s="29"/>
      <c r="CG268" s="29"/>
      <c r="CH268" s="29"/>
      <c r="CI268" s="29"/>
      <c r="CJ268" s="29"/>
      <c r="CK268" s="29"/>
      <c r="CL268" s="29"/>
      <c r="CM268" s="29"/>
      <c r="CN268" s="29"/>
      <c r="CO268" s="29"/>
      <c r="CP268" s="29"/>
      <c r="CQ268" s="29"/>
      <c r="CR268" s="29"/>
      <c r="CS268" s="29"/>
      <c r="CT268" s="29"/>
      <c r="CU268" s="29"/>
      <c r="CV268" s="29"/>
      <c r="CW268" s="29"/>
      <c r="CX268" s="29"/>
      <c r="CY268" s="29"/>
      <c r="CZ268" s="29"/>
      <c r="DA268" s="29"/>
      <c r="DB268" s="29"/>
      <c r="DC268" s="29"/>
      <c r="DD268" s="29"/>
      <c r="DE268" s="29"/>
      <c r="DF268" s="29"/>
      <c r="DG268" s="29"/>
      <c r="DH268" s="29"/>
      <c r="DI268" s="29"/>
      <c r="DJ268" s="29"/>
      <c r="DK268" s="29"/>
      <c r="DL268" s="29"/>
      <c r="DM268" s="29"/>
      <c r="DN268" s="29"/>
      <c r="DO268" s="29"/>
      <c r="DP268" s="29"/>
      <c r="DQ268" s="29"/>
      <c r="DR268" s="29"/>
      <c r="DS268" s="29"/>
      <c r="DT268" s="29"/>
      <c r="DU268" s="29"/>
      <c r="DV268" s="29"/>
      <c r="DW268" s="29"/>
      <c r="DX268" s="29"/>
      <c r="DY268" s="29"/>
      <c r="DZ268" s="29"/>
      <c r="EA268" s="29"/>
      <c r="EB268" s="29"/>
      <c r="EC268" s="29"/>
      <c r="ED268" s="29"/>
      <c r="EE268" s="29"/>
      <c r="EF268" s="29"/>
      <c r="EG268" s="29"/>
      <c r="EH268" s="29"/>
      <c r="EI268" s="29"/>
      <c r="EJ268" s="29"/>
      <c r="EK268" s="29"/>
      <c r="EL268" s="29"/>
    </row>
    <row r="269" spans="17:142" x14ac:dyDescent="0.2">
      <c r="Q269" s="1"/>
      <c r="R269" s="1"/>
      <c r="S269" s="1"/>
      <c r="T269" s="1"/>
      <c r="U269" s="1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29"/>
      <c r="BQ269" s="29"/>
      <c r="BR269" s="29"/>
      <c r="BS269" s="29"/>
      <c r="BT269" s="29"/>
      <c r="BU269" s="29"/>
      <c r="BV269" s="29"/>
      <c r="BW269" s="29"/>
      <c r="BX269" s="29"/>
      <c r="BY269" s="29"/>
      <c r="BZ269" s="29"/>
      <c r="CA269" s="29"/>
      <c r="CB269" s="29"/>
      <c r="CC269" s="29"/>
      <c r="CD269" s="29"/>
      <c r="CE269" s="29"/>
      <c r="CF269" s="29"/>
      <c r="CG269" s="29"/>
      <c r="CH269" s="29"/>
      <c r="CI269" s="29"/>
      <c r="CJ269" s="29"/>
      <c r="CK269" s="29"/>
      <c r="CL269" s="29"/>
      <c r="CM269" s="29"/>
      <c r="CN269" s="29"/>
      <c r="CO269" s="29"/>
      <c r="CP269" s="29"/>
      <c r="CQ269" s="29"/>
      <c r="CR269" s="29"/>
      <c r="CS269" s="29"/>
      <c r="CT269" s="29"/>
      <c r="CU269" s="29"/>
      <c r="CV269" s="29"/>
      <c r="CW269" s="29"/>
      <c r="CX269" s="29"/>
      <c r="CY269" s="29"/>
      <c r="CZ269" s="29"/>
      <c r="DA269" s="29"/>
      <c r="DB269" s="29"/>
      <c r="DC269" s="29"/>
      <c r="DD269" s="29"/>
      <c r="DE269" s="29"/>
      <c r="DF269" s="29"/>
      <c r="DG269" s="29"/>
      <c r="DH269" s="29"/>
      <c r="DI269" s="29"/>
      <c r="DJ269" s="29"/>
      <c r="DK269" s="29"/>
      <c r="DL269" s="29"/>
      <c r="DM269" s="29"/>
      <c r="DN269" s="29"/>
      <c r="DO269" s="29"/>
      <c r="DP269" s="29"/>
      <c r="DQ269" s="29"/>
      <c r="DR269" s="29"/>
      <c r="DS269" s="29"/>
      <c r="DT269" s="29"/>
      <c r="DU269" s="29"/>
      <c r="DV269" s="29"/>
      <c r="DW269" s="29"/>
      <c r="DX269" s="29"/>
      <c r="DY269" s="29"/>
      <c r="DZ269" s="29"/>
      <c r="EA269" s="29"/>
      <c r="EB269" s="29"/>
      <c r="EC269" s="29"/>
      <c r="ED269" s="29"/>
      <c r="EE269" s="29"/>
      <c r="EF269" s="29"/>
      <c r="EG269" s="29"/>
      <c r="EH269" s="29"/>
      <c r="EI269" s="29"/>
      <c r="EJ269" s="29"/>
      <c r="EK269" s="29"/>
      <c r="EL269" s="29"/>
    </row>
    <row r="270" spans="17:142" x14ac:dyDescent="0.2">
      <c r="Q270" s="1"/>
      <c r="R270" s="1"/>
      <c r="S270" s="1"/>
      <c r="T270" s="1"/>
      <c r="U270" s="1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29"/>
      <c r="BP270" s="29"/>
      <c r="BQ270" s="29"/>
      <c r="BR270" s="29"/>
      <c r="BS270" s="29"/>
      <c r="BT270" s="29"/>
      <c r="BU270" s="29"/>
      <c r="BV270" s="29"/>
      <c r="BW270" s="29"/>
      <c r="BX270" s="29"/>
      <c r="BY270" s="29"/>
      <c r="BZ270" s="29"/>
      <c r="CA270" s="29"/>
      <c r="CB270" s="29"/>
      <c r="CC270" s="29"/>
      <c r="CD270" s="29"/>
      <c r="CE270" s="29"/>
      <c r="CF270" s="29"/>
      <c r="CG270" s="29"/>
      <c r="CH270" s="29"/>
      <c r="CI270" s="29"/>
      <c r="CJ270" s="29"/>
      <c r="CK270" s="29"/>
      <c r="CL270" s="29"/>
      <c r="CM270" s="29"/>
      <c r="CN270" s="29"/>
      <c r="CO270" s="29"/>
      <c r="CP270" s="29"/>
      <c r="CQ270" s="29"/>
      <c r="CR270" s="29"/>
      <c r="CS270" s="29"/>
      <c r="CT270" s="29"/>
      <c r="CU270" s="29"/>
      <c r="CV270" s="29"/>
      <c r="CW270" s="29"/>
      <c r="CX270" s="29"/>
      <c r="CY270" s="29"/>
      <c r="CZ270" s="29"/>
      <c r="DA270" s="29"/>
      <c r="DB270" s="29"/>
      <c r="DC270" s="29"/>
      <c r="DD270" s="29"/>
      <c r="DE270" s="29"/>
      <c r="DF270" s="29"/>
      <c r="DG270" s="29"/>
      <c r="DH270" s="29"/>
      <c r="DI270" s="29"/>
      <c r="DJ270" s="29"/>
      <c r="DK270" s="29"/>
      <c r="DL270" s="29"/>
      <c r="DM270" s="29"/>
      <c r="DN270" s="29"/>
      <c r="DO270" s="29"/>
      <c r="DP270" s="29"/>
      <c r="DQ270" s="29"/>
      <c r="DR270" s="29"/>
      <c r="DS270" s="29"/>
      <c r="DT270" s="29"/>
      <c r="DU270" s="29"/>
      <c r="DV270" s="29"/>
      <c r="DW270" s="29"/>
      <c r="DX270" s="29"/>
      <c r="DY270" s="29"/>
      <c r="DZ270" s="29"/>
      <c r="EA270" s="29"/>
      <c r="EB270" s="29"/>
      <c r="EC270" s="29"/>
      <c r="ED270" s="29"/>
      <c r="EE270" s="29"/>
      <c r="EF270" s="29"/>
      <c r="EG270" s="29"/>
      <c r="EH270" s="29"/>
      <c r="EI270" s="29"/>
      <c r="EJ270" s="29"/>
      <c r="EK270" s="29"/>
      <c r="EL270" s="29"/>
    </row>
    <row r="271" spans="17:142" x14ac:dyDescent="0.2">
      <c r="Q271" s="1"/>
      <c r="R271" s="1"/>
      <c r="S271" s="1"/>
      <c r="T271" s="1"/>
      <c r="U271" s="1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29"/>
      <c r="BP271" s="29"/>
      <c r="BQ271" s="29"/>
      <c r="BR271" s="29"/>
      <c r="BS271" s="29"/>
      <c r="BT271" s="29"/>
      <c r="BU271" s="29"/>
      <c r="BV271" s="29"/>
      <c r="BW271" s="29"/>
      <c r="BX271" s="29"/>
      <c r="BY271" s="29"/>
      <c r="BZ271" s="29"/>
      <c r="CA271" s="29"/>
      <c r="CB271" s="29"/>
      <c r="CC271" s="29"/>
      <c r="CD271" s="29"/>
      <c r="CE271" s="29"/>
      <c r="CF271" s="29"/>
      <c r="CG271" s="29"/>
      <c r="CH271" s="29"/>
      <c r="CI271" s="29"/>
      <c r="CJ271" s="29"/>
      <c r="CK271" s="29"/>
      <c r="CL271" s="29"/>
      <c r="CM271" s="29"/>
      <c r="CN271" s="29"/>
      <c r="CO271" s="29"/>
      <c r="CP271" s="29"/>
      <c r="CQ271" s="29"/>
      <c r="CR271" s="29"/>
      <c r="CS271" s="29"/>
      <c r="CT271" s="29"/>
      <c r="CU271" s="29"/>
      <c r="CV271" s="29"/>
      <c r="CW271" s="29"/>
      <c r="CX271" s="29"/>
      <c r="CY271" s="29"/>
      <c r="CZ271" s="29"/>
      <c r="DA271" s="29"/>
      <c r="DB271" s="29"/>
      <c r="DC271" s="29"/>
      <c r="DD271" s="29"/>
      <c r="DE271" s="29"/>
      <c r="DF271" s="29"/>
      <c r="DG271" s="29"/>
      <c r="DH271" s="29"/>
      <c r="DI271" s="29"/>
      <c r="DJ271" s="29"/>
      <c r="DK271" s="29"/>
      <c r="DL271" s="29"/>
      <c r="DM271" s="29"/>
      <c r="DN271" s="29"/>
      <c r="DO271" s="29"/>
      <c r="DP271" s="29"/>
      <c r="DQ271" s="29"/>
      <c r="DR271" s="29"/>
      <c r="DS271" s="29"/>
      <c r="DT271" s="29"/>
      <c r="DU271" s="29"/>
      <c r="DV271" s="29"/>
      <c r="DW271" s="29"/>
      <c r="DX271" s="29"/>
      <c r="DY271" s="29"/>
      <c r="DZ271" s="29"/>
      <c r="EA271" s="29"/>
      <c r="EB271" s="29"/>
      <c r="EC271" s="29"/>
      <c r="ED271" s="29"/>
      <c r="EE271" s="29"/>
      <c r="EF271" s="29"/>
      <c r="EG271" s="29"/>
      <c r="EH271" s="29"/>
      <c r="EI271" s="29"/>
      <c r="EJ271" s="29"/>
      <c r="EK271" s="29"/>
      <c r="EL271" s="29"/>
    </row>
    <row r="272" spans="17:142" x14ac:dyDescent="0.2">
      <c r="Q272" s="1"/>
      <c r="R272" s="1"/>
      <c r="S272" s="1"/>
      <c r="T272" s="1"/>
      <c r="U272" s="1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  <c r="BM272" s="29"/>
      <c r="BN272" s="29"/>
      <c r="BO272" s="29"/>
      <c r="BP272" s="29"/>
      <c r="BQ272" s="29"/>
      <c r="BR272" s="29"/>
      <c r="BS272" s="29"/>
      <c r="BT272" s="29"/>
      <c r="BU272" s="29"/>
      <c r="BV272" s="29"/>
      <c r="BW272" s="29"/>
      <c r="BX272" s="29"/>
      <c r="BY272" s="29"/>
      <c r="BZ272" s="29"/>
      <c r="CA272" s="29"/>
      <c r="CB272" s="29"/>
      <c r="CC272" s="29"/>
      <c r="CD272" s="29"/>
      <c r="CE272" s="29"/>
      <c r="CF272" s="29"/>
      <c r="CG272" s="29"/>
      <c r="CH272" s="29"/>
      <c r="CI272" s="29"/>
      <c r="CJ272" s="29"/>
      <c r="CK272" s="29"/>
      <c r="CL272" s="29"/>
      <c r="CM272" s="29"/>
      <c r="CN272" s="29"/>
      <c r="CO272" s="29"/>
      <c r="CP272" s="29"/>
      <c r="CQ272" s="29"/>
      <c r="CR272" s="29"/>
      <c r="CS272" s="29"/>
      <c r="CT272" s="29"/>
      <c r="CU272" s="29"/>
      <c r="CV272" s="29"/>
      <c r="CW272" s="29"/>
      <c r="CX272" s="29"/>
      <c r="CY272" s="29"/>
      <c r="CZ272" s="29"/>
      <c r="DA272" s="29"/>
      <c r="DB272" s="29"/>
      <c r="DC272" s="29"/>
      <c r="DD272" s="29"/>
      <c r="DE272" s="29"/>
      <c r="DF272" s="29"/>
      <c r="DG272" s="29"/>
      <c r="DH272" s="29"/>
      <c r="DI272" s="29"/>
      <c r="DJ272" s="29"/>
      <c r="DK272" s="29"/>
      <c r="DL272" s="29"/>
      <c r="DM272" s="29"/>
      <c r="DN272" s="29"/>
      <c r="DO272" s="29"/>
      <c r="DP272" s="29"/>
      <c r="DQ272" s="29"/>
      <c r="DR272" s="29"/>
      <c r="DS272" s="29"/>
      <c r="DT272" s="29"/>
      <c r="DU272" s="29"/>
      <c r="DV272" s="29"/>
      <c r="DW272" s="29"/>
      <c r="DX272" s="29"/>
      <c r="DY272" s="29"/>
      <c r="DZ272" s="29"/>
      <c r="EA272" s="29"/>
      <c r="EB272" s="29"/>
      <c r="EC272" s="29"/>
      <c r="ED272" s="29"/>
      <c r="EE272" s="29"/>
      <c r="EF272" s="29"/>
      <c r="EG272" s="29"/>
      <c r="EH272" s="29"/>
      <c r="EI272" s="29"/>
      <c r="EJ272" s="29"/>
      <c r="EK272" s="29"/>
      <c r="EL272" s="29"/>
    </row>
    <row r="273" spans="17:142" x14ac:dyDescent="0.2">
      <c r="Q273" s="1"/>
      <c r="R273" s="1"/>
      <c r="S273" s="1"/>
      <c r="T273" s="1"/>
      <c r="U273" s="1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9"/>
      <c r="BN273" s="29"/>
      <c r="BO273" s="29"/>
      <c r="BP273" s="29"/>
      <c r="BQ273" s="29"/>
      <c r="BR273" s="29"/>
      <c r="BS273" s="29"/>
      <c r="BT273" s="29"/>
      <c r="BU273" s="29"/>
      <c r="BV273" s="29"/>
      <c r="BW273" s="29"/>
      <c r="BX273" s="29"/>
      <c r="BY273" s="29"/>
      <c r="BZ273" s="29"/>
      <c r="CA273" s="29"/>
      <c r="CB273" s="29"/>
      <c r="CC273" s="29"/>
      <c r="CD273" s="29"/>
      <c r="CE273" s="29"/>
      <c r="CF273" s="29"/>
      <c r="CG273" s="29"/>
      <c r="CH273" s="29"/>
      <c r="CI273" s="29"/>
      <c r="CJ273" s="29"/>
      <c r="CK273" s="29"/>
      <c r="CL273" s="29"/>
      <c r="CM273" s="29"/>
      <c r="CN273" s="29"/>
      <c r="CO273" s="29"/>
      <c r="CP273" s="29"/>
      <c r="CQ273" s="29"/>
      <c r="CR273" s="29"/>
      <c r="CS273" s="29"/>
      <c r="CT273" s="29"/>
      <c r="CU273" s="29"/>
      <c r="CV273" s="29"/>
      <c r="CW273" s="29"/>
      <c r="CX273" s="29"/>
      <c r="CY273" s="29"/>
      <c r="CZ273" s="29"/>
      <c r="DA273" s="29"/>
      <c r="DB273" s="29"/>
      <c r="DC273" s="29"/>
      <c r="DD273" s="29"/>
      <c r="DE273" s="29"/>
      <c r="DF273" s="29"/>
      <c r="DG273" s="29"/>
      <c r="DH273" s="29"/>
      <c r="DI273" s="29"/>
      <c r="DJ273" s="29"/>
      <c r="DK273" s="29"/>
      <c r="DL273" s="29"/>
      <c r="DM273" s="29"/>
      <c r="DN273" s="29"/>
      <c r="DO273" s="29"/>
      <c r="DP273" s="29"/>
      <c r="DQ273" s="29"/>
      <c r="DR273" s="29"/>
      <c r="DS273" s="29"/>
      <c r="DT273" s="29"/>
      <c r="DU273" s="29"/>
      <c r="DV273" s="29"/>
      <c r="DW273" s="29"/>
      <c r="DX273" s="29"/>
      <c r="DY273" s="29"/>
      <c r="DZ273" s="29"/>
      <c r="EA273" s="29"/>
      <c r="EB273" s="29"/>
      <c r="EC273" s="29"/>
      <c r="ED273" s="29"/>
      <c r="EE273" s="29"/>
      <c r="EF273" s="29"/>
      <c r="EG273" s="29"/>
      <c r="EH273" s="29"/>
      <c r="EI273" s="29"/>
      <c r="EJ273" s="29"/>
      <c r="EK273" s="29"/>
      <c r="EL273" s="29"/>
    </row>
    <row r="274" spans="17:142" x14ac:dyDescent="0.2">
      <c r="Q274" s="1"/>
      <c r="R274" s="1"/>
      <c r="S274" s="1"/>
      <c r="T274" s="1"/>
      <c r="U274" s="1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  <c r="CR274" s="29"/>
      <c r="CS274" s="29"/>
      <c r="CT274" s="29"/>
      <c r="CU274" s="29"/>
      <c r="CV274" s="29"/>
      <c r="CW274" s="29"/>
      <c r="CX274" s="29"/>
      <c r="CY274" s="29"/>
      <c r="CZ274" s="29"/>
      <c r="DA274" s="29"/>
      <c r="DB274" s="29"/>
      <c r="DC274" s="29"/>
      <c r="DD274" s="29"/>
      <c r="DE274" s="29"/>
      <c r="DF274" s="29"/>
      <c r="DG274" s="29"/>
      <c r="DH274" s="29"/>
      <c r="DI274" s="29"/>
      <c r="DJ274" s="29"/>
      <c r="DK274" s="29"/>
      <c r="DL274" s="29"/>
      <c r="DM274" s="29"/>
      <c r="DN274" s="29"/>
      <c r="DO274" s="29"/>
      <c r="DP274" s="29"/>
      <c r="DQ274" s="29"/>
      <c r="DR274" s="29"/>
      <c r="DS274" s="29"/>
      <c r="DT274" s="29"/>
      <c r="DU274" s="29"/>
      <c r="DV274" s="29"/>
      <c r="DW274" s="29"/>
      <c r="DX274" s="29"/>
      <c r="DY274" s="29"/>
      <c r="DZ274" s="29"/>
      <c r="EA274" s="29"/>
      <c r="EB274" s="29"/>
      <c r="EC274" s="29"/>
      <c r="ED274" s="29"/>
      <c r="EE274" s="29"/>
      <c r="EF274" s="29"/>
      <c r="EG274" s="29"/>
      <c r="EH274" s="29"/>
      <c r="EI274" s="29"/>
      <c r="EJ274" s="29"/>
      <c r="EK274" s="29"/>
      <c r="EL274" s="29"/>
    </row>
    <row r="275" spans="17:142" x14ac:dyDescent="0.2">
      <c r="Q275" s="1"/>
      <c r="R275" s="1"/>
      <c r="S275" s="1"/>
      <c r="T275" s="1"/>
      <c r="U275" s="1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  <c r="BM275" s="29"/>
      <c r="BN275" s="29"/>
      <c r="BO275" s="29"/>
      <c r="BP275" s="29"/>
      <c r="BQ275" s="29"/>
      <c r="BR275" s="29"/>
      <c r="BS275" s="29"/>
      <c r="BT275" s="29"/>
      <c r="BU275" s="29"/>
      <c r="BV275" s="29"/>
      <c r="BW275" s="29"/>
      <c r="BX275" s="29"/>
      <c r="BY275" s="29"/>
      <c r="BZ275" s="29"/>
      <c r="CA275" s="29"/>
      <c r="CB275" s="29"/>
      <c r="CC275" s="29"/>
      <c r="CD275" s="29"/>
      <c r="CE275" s="29"/>
      <c r="CF275" s="29"/>
      <c r="CG275" s="29"/>
      <c r="CH275" s="29"/>
      <c r="CI275" s="29"/>
      <c r="CJ275" s="29"/>
      <c r="CK275" s="29"/>
      <c r="CL275" s="29"/>
      <c r="CM275" s="29"/>
      <c r="CN275" s="29"/>
      <c r="CO275" s="29"/>
      <c r="CP275" s="29"/>
      <c r="CQ275" s="29"/>
      <c r="CR275" s="29"/>
      <c r="CS275" s="29"/>
      <c r="CT275" s="29"/>
      <c r="CU275" s="29"/>
      <c r="CV275" s="29"/>
      <c r="CW275" s="29"/>
      <c r="CX275" s="29"/>
      <c r="CY275" s="29"/>
      <c r="CZ275" s="29"/>
      <c r="DA275" s="29"/>
      <c r="DB275" s="29"/>
      <c r="DC275" s="29"/>
      <c r="DD275" s="29"/>
      <c r="DE275" s="29"/>
      <c r="DF275" s="29"/>
      <c r="DG275" s="29"/>
      <c r="DH275" s="29"/>
      <c r="DI275" s="29"/>
      <c r="DJ275" s="29"/>
      <c r="DK275" s="29"/>
      <c r="DL275" s="29"/>
      <c r="DM275" s="29"/>
      <c r="DN275" s="29"/>
      <c r="DO275" s="29"/>
      <c r="DP275" s="29"/>
      <c r="DQ275" s="29"/>
      <c r="DR275" s="29"/>
      <c r="DS275" s="29"/>
      <c r="DT275" s="29"/>
      <c r="DU275" s="29"/>
      <c r="DV275" s="29"/>
      <c r="DW275" s="29"/>
      <c r="DX275" s="29"/>
      <c r="DY275" s="29"/>
      <c r="DZ275" s="29"/>
      <c r="EA275" s="29"/>
      <c r="EB275" s="29"/>
      <c r="EC275" s="29"/>
      <c r="ED275" s="29"/>
      <c r="EE275" s="29"/>
      <c r="EF275" s="29"/>
      <c r="EG275" s="29"/>
      <c r="EH275" s="29"/>
      <c r="EI275" s="29"/>
      <c r="EJ275" s="29"/>
      <c r="EK275" s="29"/>
      <c r="EL275" s="29"/>
    </row>
    <row r="276" spans="17:142" x14ac:dyDescent="0.2">
      <c r="Q276" s="1"/>
      <c r="R276" s="1"/>
      <c r="S276" s="1"/>
      <c r="T276" s="1"/>
      <c r="U276" s="1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9"/>
      <c r="BP276" s="29"/>
      <c r="BQ276" s="29"/>
      <c r="BR276" s="29"/>
      <c r="BS276" s="29"/>
      <c r="BT276" s="29"/>
      <c r="BU276" s="29"/>
      <c r="BV276" s="29"/>
      <c r="BW276" s="29"/>
      <c r="BX276" s="29"/>
      <c r="BY276" s="29"/>
      <c r="BZ276" s="29"/>
      <c r="CA276" s="29"/>
      <c r="CB276" s="29"/>
      <c r="CC276" s="29"/>
      <c r="CD276" s="29"/>
      <c r="CE276" s="29"/>
      <c r="CF276" s="29"/>
      <c r="CG276" s="29"/>
      <c r="CH276" s="29"/>
      <c r="CI276" s="29"/>
      <c r="CJ276" s="29"/>
      <c r="CK276" s="29"/>
      <c r="CL276" s="29"/>
      <c r="CM276" s="29"/>
      <c r="CN276" s="29"/>
      <c r="CO276" s="29"/>
      <c r="CP276" s="29"/>
      <c r="CQ276" s="29"/>
      <c r="CR276" s="29"/>
      <c r="CS276" s="29"/>
      <c r="CT276" s="29"/>
      <c r="CU276" s="29"/>
      <c r="CV276" s="29"/>
      <c r="CW276" s="29"/>
      <c r="CX276" s="29"/>
      <c r="CY276" s="29"/>
      <c r="CZ276" s="29"/>
      <c r="DA276" s="29"/>
      <c r="DB276" s="29"/>
      <c r="DC276" s="29"/>
      <c r="DD276" s="29"/>
      <c r="DE276" s="29"/>
      <c r="DF276" s="29"/>
      <c r="DG276" s="29"/>
      <c r="DH276" s="29"/>
      <c r="DI276" s="29"/>
      <c r="DJ276" s="29"/>
      <c r="DK276" s="29"/>
      <c r="DL276" s="29"/>
      <c r="DM276" s="29"/>
      <c r="DN276" s="29"/>
      <c r="DO276" s="29"/>
      <c r="DP276" s="29"/>
      <c r="DQ276" s="29"/>
      <c r="DR276" s="29"/>
      <c r="DS276" s="29"/>
      <c r="DT276" s="29"/>
      <c r="DU276" s="29"/>
      <c r="DV276" s="29"/>
      <c r="DW276" s="29"/>
      <c r="DX276" s="29"/>
      <c r="DY276" s="29"/>
      <c r="DZ276" s="29"/>
      <c r="EA276" s="29"/>
      <c r="EB276" s="29"/>
      <c r="EC276" s="29"/>
      <c r="ED276" s="29"/>
      <c r="EE276" s="29"/>
      <c r="EF276" s="29"/>
      <c r="EG276" s="29"/>
      <c r="EH276" s="29"/>
      <c r="EI276" s="29"/>
      <c r="EJ276" s="29"/>
      <c r="EK276" s="29"/>
      <c r="EL276" s="29"/>
    </row>
    <row r="277" spans="17:142" x14ac:dyDescent="0.2">
      <c r="Q277" s="1"/>
      <c r="R277" s="1"/>
      <c r="S277" s="1"/>
      <c r="T277" s="1"/>
      <c r="U277" s="1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9"/>
      <c r="BN277" s="29"/>
      <c r="BO277" s="29"/>
      <c r="BP277" s="29"/>
      <c r="BQ277" s="29"/>
      <c r="BR277" s="29"/>
      <c r="BS277" s="29"/>
      <c r="BT277" s="29"/>
      <c r="BU277" s="29"/>
      <c r="BV277" s="29"/>
      <c r="BW277" s="29"/>
      <c r="BX277" s="29"/>
      <c r="BY277" s="29"/>
      <c r="BZ277" s="29"/>
      <c r="CA277" s="29"/>
      <c r="CB277" s="29"/>
      <c r="CC277" s="29"/>
      <c r="CD277" s="29"/>
      <c r="CE277" s="29"/>
      <c r="CF277" s="29"/>
      <c r="CG277" s="29"/>
      <c r="CH277" s="29"/>
      <c r="CI277" s="29"/>
      <c r="CJ277" s="29"/>
      <c r="CK277" s="29"/>
      <c r="CL277" s="29"/>
      <c r="CM277" s="29"/>
      <c r="CN277" s="29"/>
      <c r="CO277" s="29"/>
      <c r="CP277" s="29"/>
      <c r="CQ277" s="29"/>
      <c r="CR277" s="29"/>
      <c r="CS277" s="29"/>
      <c r="CT277" s="29"/>
      <c r="CU277" s="29"/>
      <c r="CV277" s="29"/>
      <c r="CW277" s="29"/>
      <c r="CX277" s="29"/>
      <c r="CY277" s="29"/>
      <c r="CZ277" s="29"/>
      <c r="DA277" s="29"/>
      <c r="DB277" s="29"/>
      <c r="DC277" s="29"/>
      <c r="DD277" s="29"/>
      <c r="DE277" s="29"/>
      <c r="DF277" s="29"/>
      <c r="DG277" s="29"/>
      <c r="DH277" s="29"/>
      <c r="DI277" s="29"/>
      <c r="DJ277" s="29"/>
      <c r="DK277" s="29"/>
      <c r="DL277" s="29"/>
      <c r="DM277" s="29"/>
      <c r="DN277" s="29"/>
      <c r="DO277" s="29"/>
      <c r="DP277" s="29"/>
      <c r="DQ277" s="29"/>
      <c r="DR277" s="29"/>
      <c r="DS277" s="29"/>
      <c r="DT277" s="29"/>
      <c r="DU277" s="29"/>
      <c r="DV277" s="29"/>
      <c r="DW277" s="29"/>
      <c r="DX277" s="29"/>
      <c r="DY277" s="29"/>
      <c r="DZ277" s="29"/>
      <c r="EA277" s="29"/>
      <c r="EB277" s="29"/>
      <c r="EC277" s="29"/>
      <c r="ED277" s="29"/>
      <c r="EE277" s="29"/>
      <c r="EF277" s="29"/>
      <c r="EG277" s="29"/>
      <c r="EH277" s="29"/>
      <c r="EI277" s="29"/>
      <c r="EJ277" s="29"/>
      <c r="EK277" s="29"/>
      <c r="EL277" s="29"/>
    </row>
    <row r="278" spans="17:142" x14ac:dyDescent="0.2">
      <c r="Q278" s="1"/>
      <c r="R278" s="1"/>
      <c r="S278" s="1"/>
      <c r="T278" s="1"/>
      <c r="U278" s="1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  <c r="BM278" s="29"/>
      <c r="BN278" s="29"/>
      <c r="BO278" s="29"/>
      <c r="BP278" s="29"/>
      <c r="BQ278" s="29"/>
      <c r="BR278" s="29"/>
      <c r="BS278" s="29"/>
      <c r="BT278" s="29"/>
      <c r="BU278" s="29"/>
      <c r="BV278" s="29"/>
      <c r="BW278" s="29"/>
      <c r="BX278" s="29"/>
      <c r="BY278" s="29"/>
      <c r="BZ278" s="29"/>
      <c r="CA278" s="29"/>
      <c r="CB278" s="29"/>
      <c r="CC278" s="29"/>
      <c r="CD278" s="29"/>
      <c r="CE278" s="29"/>
      <c r="CF278" s="29"/>
      <c r="CG278" s="29"/>
      <c r="CH278" s="29"/>
      <c r="CI278" s="29"/>
      <c r="CJ278" s="29"/>
      <c r="CK278" s="29"/>
      <c r="CL278" s="29"/>
      <c r="CM278" s="29"/>
      <c r="CN278" s="29"/>
      <c r="CO278" s="29"/>
      <c r="CP278" s="29"/>
      <c r="CQ278" s="29"/>
      <c r="CR278" s="29"/>
      <c r="CS278" s="29"/>
      <c r="CT278" s="29"/>
      <c r="CU278" s="29"/>
      <c r="CV278" s="29"/>
      <c r="CW278" s="29"/>
      <c r="CX278" s="29"/>
      <c r="CY278" s="29"/>
      <c r="CZ278" s="29"/>
      <c r="DA278" s="29"/>
      <c r="DB278" s="29"/>
      <c r="DC278" s="29"/>
      <c r="DD278" s="29"/>
      <c r="DE278" s="29"/>
      <c r="DF278" s="29"/>
      <c r="DG278" s="29"/>
      <c r="DH278" s="29"/>
      <c r="DI278" s="29"/>
      <c r="DJ278" s="29"/>
      <c r="DK278" s="29"/>
      <c r="DL278" s="29"/>
      <c r="DM278" s="29"/>
      <c r="DN278" s="29"/>
      <c r="DO278" s="29"/>
      <c r="DP278" s="29"/>
      <c r="DQ278" s="29"/>
      <c r="DR278" s="29"/>
      <c r="DS278" s="29"/>
      <c r="DT278" s="29"/>
      <c r="DU278" s="29"/>
      <c r="DV278" s="29"/>
      <c r="DW278" s="29"/>
      <c r="DX278" s="29"/>
      <c r="DY278" s="29"/>
      <c r="DZ278" s="29"/>
      <c r="EA278" s="29"/>
      <c r="EB278" s="29"/>
      <c r="EC278" s="29"/>
      <c r="ED278" s="29"/>
      <c r="EE278" s="29"/>
      <c r="EF278" s="29"/>
      <c r="EG278" s="29"/>
      <c r="EH278" s="29"/>
      <c r="EI278" s="29"/>
      <c r="EJ278" s="29"/>
      <c r="EK278" s="29"/>
      <c r="EL278" s="29"/>
    </row>
    <row r="279" spans="17:142" x14ac:dyDescent="0.2">
      <c r="Q279" s="1"/>
      <c r="R279" s="1"/>
      <c r="S279" s="1"/>
      <c r="T279" s="1"/>
      <c r="U279" s="1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  <c r="BM279" s="29"/>
      <c r="BN279" s="29"/>
      <c r="BO279" s="29"/>
      <c r="BP279" s="29"/>
      <c r="BQ279" s="29"/>
      <c r="BR279" s="29"/>
      <c r="BS279" s="29"/>
      <c r="BT279" s="29"/>
      <c r="BU279" s="29"/>
      <c r="BV279" s="29"/>
      <c r="BW279" s="29"/>
      <c r="BX279" s="29"/>
      <c r="BY279" s="29"/>
      <c r="BZ279" s="29"/>
      <c r="CA279" s="29"/>
      <c r="CB279" s="29"/>
      <c r="CC279" s="29"/>
      <c r="CD279" s="29"/>
      <c r="CE279" s="29"/>
      <c r="CF279" s="29"/>
      <c r="CG279" s="29"/>
      <c r="CH279" s="29"/>
      <c r="CI279" s="29"/>
      <c r="CJ279" s="29"/>
      <c r="CK279" s="29"/>
      <c r="CL279" s="29"/>
      <c r="CM279" s="29"/>
      <c r="CN279" s="29"/>
      <c r="CO279" s="29"/>
      <c r="CP279" s="29"/>
      <c r="CQ279" s="29"/>
      <c r="CR279" s="29"/>
      <c r="CS279" s="29"/>
      <c r="CT279" s="29"/>
      <c r="CU279" s="29"/>
      <c r="CV279" s="29"/>
      <c r="CW279" s="29"/>
      <c r="CX279" s="29"/>
      <c r="CY279" s="29"/>
      <c r="CZ279" s="29"/>
      <c r="DA279" s="29"/>
      <c r="DB279" s="29"/>
      <c r="DC279" s="29"/>
      <c r="DD279" s="29"/>
      <c r="DE279" s="29"/>
      <c r="DF279" s="29"/>
      <c r="DG279" s="29"/>
      <c r="DH279" s="29"/>
      <c r="DI279" s="29"/>
      <c r="DJ279" s="29"/>
      <c r="DK279" s="29"/>
      <c r="DL279" s="29"/>
      <c r="DM279" s="29"/>
      <c r="DN279" s="29"/>
      <c r="DO279" s="29"/>
      <c r="DP279" s="29"/>
      <c r="DQ279" s="29"/>
      <c r="DR279" s="29"/>
      <c r="DS279" s="29"/>
      <c r="DT279" s="29"/>
      <c r="DU279" s="29"/>
      <c r="DV279" s="29"/>
      <c r="DW279" s="29"/>
      <c r="DX279" s="29"/>
      <c r="DY279" s="29"/>
      <c r="DZ279" s="29"/>
      <c r="EA279" s="29"/>
      <c r="EB279" s="29"/>
      <c r="EC279" s="29"/>
      <c r="ED279" s="29"/>
      <c r="EE279" s="29"/>
      <c r="EF279" s="29"/>
      <c r="EG279" s="29"/>
      <c r="EH279" s="29"/>
      <c r="EI279" s="29"/>
      <c r="EJ279" s="29"/>
      <c r="EK279" s="29"/>
      <c r="EL279" s="29"/>
    </row>
    <row r="280" spans="17:142" x14ac:dyDescent="0.2">
      <c r="Q280" s="1"/>
      <c r="R280" s="1"/>
      <c r="S280" s="1"/>
      <c r="T280" s="1"/>
      <c r="U280" s="1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  <c r="BM280" s="29"/>
      <c r="BN280" s="29"/>
      <c r="BO280" s="29"/>
      <c r="BP280" s="29"/>
      <c r="BQ280" s="29"/>
      <c r="BR280" s="29"/>
      <c r="BS280" s="29"/>
      <c r="BT280" s="29"/>
      <c r="BU280" s="29"/>
      <c r="BV280" s="29"/>
      <c r="BW280" s="29"/>
      <c r="BX280" s="29"/>
      <c r="BY280" s="29"/>
      <c r="BZ280" s="29"/>
      <c r="CA280" s="29"/>
      <c r="CB280" s="29"/>
      <c r="CC280" s="29"/>
      <c r="CD280" s="29"/>
      <c r="CE280" s="29"/>
      <c r="CF280" s="29"/>
      <c r="CG280" s="29"/>
      <c r="CH280" s="29"/>
      <c r="CI280" s="29"/>
      <c r="CJ280" s="29"/>
      <c r="CK280" s="29"/>
      <c r="CL280" s="29"/>
      <c r="CM280" s="29"/>
      <c r="CN280" s="29"/>
      <c r="CO280" s="29"/>
      <c r="CP280" s="29"/>
      <c r="CQ280" s="29"/>
      <c r="CR280" s="29"/>
      <c r="CS280" s="29"/>
      <c r="CT280" s="29"/>
      <c r="CU280" s="29"/>
      <c r="CV280" s="29"/>
      <c r="CW280" s="29"/>
      <c r="CX280" s="29"/>
      <c r="CY280" s="29"/>
      <c r="CZ280" s="29"/>
      <c r="DA280" s="29"/>
      <c r="DB280" s="29"/>
      <c r="DC280" s="29"/>
      <c r="DD280" s="29"/>
      <c r="DE280" s="29"/>
      <c r="DF280" s="29"/>
      <c r="DG280" s="29"/>
      <c r="DH280" s="29"/>
      <c r="DI280" s="29"/>
      <c r="DJ280" s="29"/>
      <c r="DK280" s="29"/>
      <c r="DL280" s="29"/>
      <c r="DM280" s="29"/>
      <c r="DN280" s="29"/>
      <c r="DO280" s="29"/>
      <c r="DP280" s="29"/>
      <c r="DQ280" s="29"/>
      <c r="DR280" s="29"/>
      <c r="DS280" s="29"/>
      <c r="DT280" s="29"/>
      <c r="DU280" s="29"/>
      <c r="DV280" s="29"/>
      <c r="DW280" s="29"/>
      <c r="DX280" s="29"/>
      <c r="DY280" s="29"/>
      <c r="DZ280" s="29"/>
      <c r="EA280" s="29"/>
      <c r="EB280" s="29"/>
      <c r="EC280" s="29"/>
      <c r="ED280" s="29"/>
      <c r="EE280" s="29"/>
      <c r="EF280" s="29"/>
      <c r="EG280" s="29"/>
      <c r="EH280" s="29"/>
      <c r="EI280" s="29"/>
      <c r="EJ280" s="29"/>
      <c r="EK280" s="29"/>
      <c r="EL280" s="29"/>
    </row>
    <row r="281" spans="17:142" x14ac:dyDescent="0.2">
      <c r="Q281" s="1"/>
      <c r="R281" s="1"/>
      <c r="S281" s="1"/>
      <c r="T281" s="1"/>
      <c r="U281" s="1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  <c r="BM281" s="29"/>
      <c r="BN281" s="29"/>
      <c r="BO281" s="29"/>
      <c r="BP281" s="29"/>
      <c r="BQ281" s="29"/>
      <c r="BR281" s="29"/>
      <c r="BS281" s="29"/>
      <c r="BT281" s="29"/>
      <c r="BU281" s="29"/>
      <c r="BV281" s="29"/>
      <c r="BW281" s="29"/>
      <c r="BX281" s="29"/>
      <c r="BY281" s="29"/>
      <c r="BZ281" s="29"/>
      <c r="CA281" s="29"/>
      <c r="CB281" s="29"/>
      <c r="CC281" s="29"/>
      <c r="CD281" s="29"/>
      <c r="CE281" s="29"/>
      <c r="CF281" s="29"/>
      <c r="CG281" s="29"/>
      <c r="CH281" s="29"/>
      <c r="CI281" s="29"/>
      <c r="CJ281" s="29"/>
      <c r="CK281" s="29"/>
      <c r="CL281" s="29"/>
      <c r="CM281" s="29"/>
      <c r="CN281" s="29"/>
      <c r="CO281" s="29"/>
      <c r="CP281" s="29"/>
      <c r="CQ281" s="29"/>
      <c r="CR281" s="29"/>
      <c r="CS281" s="29"/>
      <c r="CT281" s="29"/>
      <c r="CU281" s="29"/>
      <c r="CV281" s="29"/>
      <c r="CW281" s="29"/>
      <c r="CX281" s="29"/>
      <c r="CY281" s="29"/>
      <c r="CZ281" s="29"/>
      <c r="DA281" s="29"/>
      <c r="DB281" s="29"/>
      <c r="DC281" s="29"/>
      <c r="DD281" s="29"/>
      <c r="DE281" s="29"/>
      <c r="DF281" s="29"/>
      <c r="DG281" s="29"/>
      <c r="DH281" s="29"/>
      <c r="DI281" s="29"/>
      <c r="DJ281" s="29"/>
      <c r="DK281" s="29"/>
      <c r="DL281" s="29"/>
      <c r="DM281" s="29"/>
      <c r="DN281" s="29"/>
      <c r="DO281" s="29"/>
      <c r="DP281" s="29"/>
      <c r="DQ281" s="29"/>
      <c r="DR281" s="29"/>
      <c r="DS281" s="29"/>
      <c r="DT281" s="29"/>
      <c r="DU281" s="29"/>
      <c r="DV281" s="29"/>
      <c r="DW281" s="29"/>
      <c r="DX281" s="29"/>
      <c r="DY281" s="29"/>
      <c r="DZ281" s="29"/>
      <c r="EA281" s="29"/>
      <c r="EB281" s="29"/>
      <c r="EC281" s="29"/>
      <c r="ED281" s="29"/>
      <c r="EE281" s="29"/>
      <c r="EF281" s="29"/>
      <c r="EG281" s="29"/>
      <c r="EH281" s="29"/>
      <c r="EI281" s="29"/>
      <c r="EJ281" s="29"/>
      <c r="EK281" s="29"/>
      <c r="EL281" s="29"/>
    </row>
    <row r="282" spans="17:142" x14ac:dyDescent="0.2">
      <c r="Q282" s="1"/>
      <c r="R282" s="1"/>
      <c r="S282" s="1"/>
      <c r="T282" s="1"/>
      <c r="U282" s="1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  <c r="BM282" s="29"/>
      <c r="BN282" s="29"/>
      <c r="BO282" s="29"/>
      <c r="BP282" s="29"/>
      <c r="BQ282" s="29"/>
      <c r="BR282" s="29"/>
      <c r="BS282" s="29"/>
      <c r="BT282" s="29"/>
      <c r="BU282" s="29"/>
      <c r="BV282" s="29"/>
      <c r="BW282" s="29"/>
      <c r="BX282" s="29"/>
      <c r="BY282" s="29"/>
      <c r="BZ282" s="29"/>
      <c r="CA282" s="29"/>
      <c r="CB282" s="29"/>
      <c r="CC282" s="29"/>
      <c r="CD282" s="29"/>
      <c r="CE282" s="29"/>
      <c r="CF282" s="29"/>
      <c r="CG282" s="29"/>
      <c r="CH282" s="29"/>
      <c r="CI282" s="29"/>
      <c r="CJ282" s="29"/>
      <c r="CK282" s="29"/>
      <c r="CL282" s="29"/>
      <c r="CM282" s="29"/>
      <c r="CN282" s="29"/>
      <c r="CO282" s="29"/>
      <c r="CP282" s="29"/>
      <c r="CQ282" s="29"/>
      <c r="CR282" s="29"/>
      <c r="CS282" s="29"/>
      <c r="CT282" s="29"/>
      <c r="CU282" s="29"/>
      <c r="CV282" s="29"/>
      <c r="CW282" s="29"/>
      <c r="CX282" s="29"/>
      <c r="CY282" s="29"/>
      <c r="CZ282" s="29"/>
      <c r="DA282" s="29"/>
      <c r="DB282" s="29"/>
      <c r="DC282" s="29"/>
      <c r="DD282" s="29"/>
      <c r="DE282" s="29"/>
      <c r="DF282" s="29"/>
      <c r="DG282" s="29"/>
      <c r="DH282" s="29"/>
      <c r="DI282" s="29"/>
      <c r="DJ282" s="29"/>
      <c r="DK282" s="29"/>
      <c r="DL282" s="29"/>
      <c r="DM282" s="29"/>
      <c r="DN282" s="29"/>
      <c r="DO282" s="29"/>
      <c r="DP282" s="29"/>
      <c r="DQ282" s="29"/>
      <c r="DR282" s="29"/>
      <c r="DS282" s="29"/>
      <c r="DT282" s="29"/>
      <c r="DU282" s="29"/>
      <c r="DV282" s="29"/>
      <c r="DW282" s="29"/>
      <c r="DX282" s="29"/>
      <c r="DY282" s="29"/>
      <c r="DZ282" s="29"/>
      <c r="EA282" s="29"/>
      <c r="EB282" s="29"/>
      <c r="EC282" s="29"/>
      <c r="ED282" s="29"/>
      <c r="EE282" s="29"/>
      <c r="EF282" s="29"/>
      <c r="EG282" s="29"/>
      <c r="EH282" s="29"/>
      <c r="EI282" s="29"/>
      <c r="EJ282" s="29"/>
      <c r="EK282" s="29"/>
      <c r="EL282" s="29"/>
    </row>
    <row r="283" spans="17:142" x14ac:dyDescent="0.2">
      <c r="Q283" s="1"/>
      <c r="R283" s="1"/>
      <c r="S283" s="1"/>
      <c r="T283" s="1"/>
      <c r="U283" s="1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  <c r="BM283" s="29"/>
      <c r="BN283" s="29"/>
      <c r="BO283" s="29"/>
      <c r="BP283" s="29"/>
      <c r="BQ283" s="29"/>
      <c r="BR283" s="29"/>
      <c r="BS283" s="29"/>
      <c r="BT283" s="29"/>
      <c r="BU283" s="29"/>
      <c r="BV283" s="29"/>
      <c r="BW283" s="29"/>
      <c r="BX283" s="29"/>
      <c r="BY283" s="29"/>
      <c r="BZ283" s="29"/>
      <c r="CA283" s="29"/>
      <c r="CB283" s="29"/>
      <c r="CC283" s="29"/>
      <c r="CD283" s="29"/>
      <c r="CE283" s="29"/>
      <c r="CF283" s="29"/>
      <c r="CG283" s="29"/>
      <c r="CH283" s="29"/>
      <c r="CI283" s="29"/>
      <c r="CJ283" s="29"/>
      <c r="CK283" s="29"/>
      <c r="CL283" s="29"/>
      <c r="CM283" s="29"/>
      <c r="CN283" s="29"/>
      <c r="CO283" s="29"/>
      <c r="CP283" s="29"/>
      <c r="CQ283" s="29"/>
      <c r="CR283" s="29"/>
      <c r="CS283" s="29"/>
      <c r="CT283" s="29"/>
      <c r="CU283" s="29"/>
      <c r="CV283" s="29"/>
      <c r="CW283" s="29"/>
      <c r="CX283" s="29"/>
      <c r="CY283" s="29"/>
      <c r="CZ283" s="29"/>
      <c r="DA283" s="29"/>
      <c r="DB283" s="29"/>
      <c r="DC283" s="29"/>
      <c r="DD283" s="29"/>
      <c r="DE283" s="29"/>
      <c r="DF283" s="29"/>
      <c r="DG283" s="29"/>
      <c r="DH283" s="29"/>
      <c r="DI283" s="29"/>
      <c r="DJ283" s="29"/>
      <c r="DK283" s="29"/>
      <c r="DL283" s="29"/>
      <c r="DM283" s="29"/>
      <c r="DN283" s="29"/>
      <c r="DO283" s="29"/>
      <c r="DP283" s="29"/>
      <c r="DQ283" s="29"/>
      <c r="DR283" s="29"/>
      <c r="DS283" s="29"/>
      <c r="DT283" s="29"/>
      <c r="DU283" s="29"/>
      <c r="DV283" s="29"/>
      <c r="DW283" s="29"/>
      <c r="DX283" s="29"/>
      <c r="DY283" s="29"/>
      <c r="DZ283" s="29"/>
      <c r="EA283" s="29"/>
      <c r="EB283" s="29"/>
      <c r="EC283" s="29"/>
      <c r="ED283" s="29"/>
      <c r="EE283" s="29"/>
      <c r="EF283" s="29"/>
      <c r="EG283" s="29"/>
      <c r="EH283" s="29"/>
      <c r="EI283" s="29"/>
      <c r="EJ283" s="29"/>
      <c r="EK283" s="29"/>
      <c r="EL283" s="29"/>
    </row>
    <row r="284" spans="17:142" x14ac:dyDescent="0.2">
      <c r="Q284" s="1"/>
      <c r="R284" s="1"/>
      <c r="S284" s="1"/>
      <c r="T284" s="1"/>
      <c r="U284" s="1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  <c r="BM284" s="29"/>
      <c r="BN284" s="29"/>
      <c r="BO284" s="29"/>
      <c r="BP284" s="29"/>
      <c r="BQ284" s="29"/>
      <c r="BR284" s="29"/>
      <c r="BS284" s="29"/>
      <c r="BT284" s="29"/>
      <c r="BU284" s="29"/>
      <c r="BV284" s="29"/>
      <c r="BW284" s="29"/>
      <c r="BX284" s="29"/>
      <c r="BY284" s="29"/>
      <c r="BZ284" s="29"/>
      <c r="CA284" s="29"/>
      <c r="CB284" s="29"/>
      <c r="CC284" s="29"/>
      <c r="CD284" s="29"/>
      <c r="CE284" s="29"/>
      <c r="CF284" s="29"/>
      <c r="CG284" s="29"/>
      <c r="CH284" s="29"/>
      <c r="CI284" s="29"/>
      <c r="CJ284" s="29"/>
      <c r="CK284" s="29"/>
      <c r="CL284" s="29"/>
      <c r="CM284" s="29"/>
      <c r="CN284" s="29"/>
      <c r="CO284" s="29"/>
      <c r="CP284" s="29"/>
      <c r="CQ284" s="29"/>
      <c r="CR284" s="29"/>
      <c r="CS284" s="29"/>
      <c r="CT284" s="29"/>
      <c r="CU284" s="29"/>
      <c r="CV284" s="29"/>
      <c r="CW284" s="29"/>
      <c r="CX284" s="29"/>
      <c r="CY284" s="29"/>
      <c r="CZ284" s="29"/>
      <c r="DA284" s="29"/>
      <c r="DB284" s="29"/>
      <c r="DC284" s="29"/>
      <c r="DD284" s="29"/>
      <c r="DE284" s="29"/>
      <c r="DF284" s="29"/>
      <c r="DG284" s="29"/>
      <c r="DH284" s="29"/>
      <c r="DI284" s="29"/>
      <c r="DJ284" s="29"/>
      <c r="DK284" s="29"/>
      <c r="DL284" s="29"/>
      <c r="DM284" s="29"/>
      <c r="DN284" s="29"/>
      <c r="DO284" s="29"/>
      <c r="DP284" s="29"/>
      <c r="DQ284" s="29"/>
      <c r="DR284" s="29"/>
      <c r="DS284" s="29"/>
      <c r="DT284" s="29"/>
      <c r="DU284" s="29"/>
      <c r="DV284" s="29"/>
      <c r="DW284" s="29"/>
      <c r="DX284" s="29"/>
      <c r="DY284" s="29"/>
      <c r="DZ284" s="29"/>
      <c r="EA284" s="29"/>
      <c r="EB284" s="29"/>
      <c r="EC284" s="29"/>
      <c r="ED284" s="29"/>
      <c r="EE284" s="29"/>
      <c r="EF284" s="29"/>
      <c r="EG284" s="29"/>
      <c r="EH284" s="29"/>
      <c r="EI284" s="29"/>
      <c r="EJ284" s="29"/>
      <c r="EK284" s="29"/>
      <c r="EL284" s="29"/>
    </row>
    <row r="285" spans="17:142" x14ac:dyDescent="0.2">
      <c r="Q285" s="1"/>
      <c r="R285" s="1"/>
      <c r="S285" s="1"/>
      <c r="T285" s="1"/>
      <c r="U285" s="1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  <c r="BM285" s="29"/>
      <c r="BN285" s="29"/>
      <c r="BO285" s="29"/>
      <c r="BP285" s="29"/>
      <c r="BQ285" s="29"/>
      <c r="BR285" s="29"/>
      <c r="BS285" s="29"/>
      <c r="BT285" s="29"/>
      <c r="BU285" s="29"/>
      <c r="BV285" s="29"/>
      <c r="BW285" s="29"/>
      <c r="BX285" s="29"/>
      <c r="BY285" s="29"/>
      <c r="BZ285" s="29"/>
      <c r="CA285" s="29"/>
      <c r="CB285" s="29"/>
      <c r="CC285" s="29"/>
      <c r="CD285" s="29"/>
      <c r="CE285" s="29"/>
      <c r="CF285" s="29"/>
      <c r="CG285" s="29"/>
      <c r="CH285" s="29"/>
      <c r="CI285" s="29"/>
      <c r="CJ285" s="29"/>
      <c r="CK285" s="29"/>
      <c r="CL285" s="29"/>
      <c r="CM285" s="29"/>
      <c r="CN285" s="29"/>
      <c r="CO285" s="29"/>
      <c r="CP285" s="29"/>
      <c r="CQ285" s="29"/>
      <c r="CR285" s="29"/>
      <c r="CS285" s="29"/>
      <c r="CT285" s="29"/>
      <c r="CU285" s="29"/>
      <c r="CV285" s="29"/>
      <c r="CW285" s="29"/>
      <c r="CX285" s="29"/>
      <c r="CY285" s="29"/>
      <c r="CZ285" s="29"/>
      <c r="DA285" s="29"/>
      <c r="DB285" s="29"/>
      <c r="DC285" s="29"/>
      <c r="DD285" s="29"/>
      <c r="DE285" s="29"/>
      <c r="DF285" s="29"/>
      <c r="DG285" s="29"/>
      <c r="DH285" s="29"/>
      <c r="DI285" s="29"/>
      <c r="DJ285" s="29"/>
      <c r="DK285" s="29"/>
      <c r="DL285" s="29"/>
      <c r="DM285" s="29"/>
      <c r="DN285" s="29"/>
      <c r="DO285" s="29"/>
      <c r="DP285" s="29"/>
      <c r="DQ285" s="29"/>
      <c r="DR285" s="29"/>
      <c r="DS285" s="29"/>
      <c r="DT285" s="29"/>
      <c r="DU285" s="29"/>
      <c r="DV285" s="29"/>
      <c r="DW285" s="29"/>
      <c r="DX285" s="29"/>
      <c r="DY285" s="29"/>
      <c r="DZ285" s="29"/>
      <c r="EA285" s="29"/>
      <c r="EB285" s="29"/>
      <c r="EC285" s="29"/>
      <c r="ED285" s="29"/>
      <c r="EE285" s="29"/>
      <c r="EF285" s="29"/>
      <c r="EG285" s="29"/>
      <c r="EH285" s="29"/>
      <c r="EI285" s="29"/>
      <c r="EJ285" s="29"/>
      <c r="EK285" s="29"/>
      <c r="EL285" s="29"/>
    </row>
    <row r="286" spans="17:142" x14ac:dyDescent="0.2">
      <c r="Q286" s="1"/>
      <c r="R286" s="1"/>
      <c r="S286" s="1"/>
      <c r="T286" s="1"/>
      <c r="U286" s="1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  <c r="BB286" s="29"/>
      <c r="BC286" s="29"/>
      <c r="BD286" s="29"/>
      <c r="BE286" s="29"/>
      <c r="BF286" s="29"/>
      <c r="BG286" s="29"/>
      <c r="BH286" s="29"/>
      <c r="BI286" s="29"/>
      <c r="BJ286" s="29"/>
      <c r="BK286" s="29"/>
      <c r="BL286" s="29"/>
      <c r="BM286" s="29"/>
      <c r="BN286" s="29"/>
      <c r="BO286" s="29"/>
      <c r="BP286" s="29"/>
      <c r="BQ286" s="29"/>
      <c r="BR286" s="29"/>
      <c r="BS286" s="29"/>
      <c r="BT286" s="29"/>
      <c r="BU286" s="29"/>
      <c r="BV286" s="29"/>
      <c r="BW286" s="29"/>
      <c r="BX286" s="29"/>
      <c r="BY286" s="29"/>
      <c r="BZ286" s="29"/>
      <c r="CA286" s="29"/>
      <c r="CB286" s="29"/>
      <c r="CC286" s="29"/>
      <c r="CD286" s="29"/>
      <c r="CE286" s="29"/>
      <c r="CF286" s="29"/>
      <c r="CG286" s="29"/>
      <c r="CH286" s="29"/>
      <c r="CI286" s="29"/>
      <c r="CJ286" s="29"/>
      <c r="CK286" s="29"/>
      <c r="CL286" s="29"/>
      <c r="CM286" s="29"/>
      <c r="CN286" s="29"/>
      <c r="CO286" s="29"/>
      <c r="CP286" s="29"/>
      <c r="CQ286" s="29"/>
      <c r="CR286" s="29"/>
      <c r="CS286" s="29"/>
      <c r="CT286" s="29"/>
      <c r="CU286" s="29"/>
      <c r="CV286" s="29"/>
      <c r="CW286" s="29"/>
      <c r="CX286" s="29"/>
      <c r="CY286" s="29"/>
      <c r="CZ286" s="29"/>
      <c r="DA286" s="29"/>
      <c r="DB286" s="29"/>
      <c r="DC286" s="29"/>
      <c r="DD286" s="29"/>
      <c r="DE286" s="29"/>
      <c r="DF286" s="29"/>
      <c r="DG286" s="29"/>
      <c r="DH286" s="29"/>
      <c r="DI286" s="29"/>
      <c r="DJ286" s="29"/>
      <c r="DK286" s="29"/>
      <c r="DL286" s="29"/>
      <c r="DM286" s="29"/>
      <c r="DN286" s="29"/>
      <c r="DO286" s="29"/>
      <c r="DP286" s="29"/>
      <c r="DQ286" s="29"/>
      <c r="DR286" s="29"/>
      <c r="DS286" s="29"/>
      <c r="DT286" s="29"/>
      <c r="DU286" s="29"/>
      <c r="DV286" s="29"/>
      <c r="DW286" s="29"/>
      <c r="DX286" s="29"/>
      <c r="DY286" s="29"/>
      <c r="DZ286" s="29"/>
      <c r="EA286" s="29"/>
      <c r="EB286" s="29"/>
      <c r="EC286" s="29"/>
      <c r="ED286" s="29"/>
      <c r="EE286" s="29"/>
      <c r="EF286" s="29"/>
      <c r="EG286" s="29"/>
      <c r="EH286" s="29"/>
      <c r="EI286" s="29"/>
      <c r="EJ286" s="29"/>
      <c r="EK286" s="29"/>
      <c r="EL286" s="29"/>
    </row>
    <row r="287" spans="17:142" x14ac:dyDescent="0.2">
      <c r="Q287" s="1"/>
      <c r="R287" s="1"/>
      <c r="S287" s="1"/>
      <c r="T287" s="1"/>
      <c r="U287" s="1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  <c r="BM287" s="29"/>
      <c r="BN287" s="29"/>
      <c r="BO287" s="29"/>
      <c r="BP287" s="29"/>
      <c r="BQ287" s="29"/>
      <c r="BR287" s="29"/>
      <c r="BS287" s="29"/>
      <c r="BT287" s="29"/>
      <c r="BU287" s="29"/>
      <c r="BV287" s="29"/>
      <c r="BW287" s="29"/>
      <c r="BX287" s="29"/>
      <c r="BY287" s="29"/>
      <c r="BZ287" s="29"/>
      <c r="CA287" s="29"/>
      <c r="CB287" s="29"/>
      <c r="CC287" s="29"/>
      <c r="CD287" s="29"/>
      <c r="CE287" s="29"/>
      <c r="CF287" s="29"/>
      <c r="CG287" s="29"/>
      <c r="CH287" s="29"/>
      <c r="CI287" s="29"/>
      <c r="CJ287" s="29"/>
      <c r="CK287" s="29"/>
      <c r="CL287" s="29"/>
      <c r="CM287" s="29"/>
      <c r="CN287" s="29"/>
      <c r="CO287" s="29"/>
      <c r="CP287" s="29"/>
      <c r="CQ287" s="29"/>
      <c r="CR287" s="29"/>
      <c r="CS287" s="29"/>
      <c r="CT287" s="29"/>
      <c r="CU287" s="29"/>
      <c r="CV287" s="29"/>
      <c r="CW287" s="29"/>
      <c r="CX287" s="29"/>
      <c r="CY287" s="29"/>
      <c r="CZ287" s="29"/>
      <c r="DA287" s="29"/>
      <c r="DB287" s="29"/>
      <c r="DC287" s="29"/>
      <c r="DD287" s="29"/>
      <c r="DE287" s="29"/>
      <c r="DF287" s="29"/>
      <c r="DG287" s="29"/>
      <c r="DH287" s="29"/>
      <c r="DI287" s="29"/>
      <c r="DJ287" s="29"/>
      <c r="DK287" s="29"/>
      <c r="DL287" s="29"/>
      <c r="DM287" s="29"/>
      <c r="DN287" s="29"/>
      <c r="DO287" s="29"/>
      <c r="DP287" s="29"/>
      <c r="DQ287" s="29"/>
      <c r="DR287" s="29"/>
      <c r="DS287" s="29"/>
      <c r="DT287" s="29"/>
      <c r="DU287" s="29"/>
      <c r="DV287" s="29"/>
      <c r="DW287" s="29"/>
      <c r="DX287" s="29"/>
      <c r="DY287" s="29"/>
      <c r="DZ287" s="29"/>
      <c r="EA287" s="29"/>
      <c r="EB287" s="29"/>
      <c r="EC287" s="29"/>
      <c r="ED287" s="29"/>
      <c r="EE287" s="29"/>
      <c r="EF287" s="29"/>
      <c r="EG287" s="29"/>
      <c r="EH287" s="29"/>
      <c r="EI287" s="29"/>
      <c r="EJ287" s="29"/>
      <c r="EK287" s="29"/>
      <c r="EL287" s="29"/>
    </row>
    <row r="288" spans="17:142" x14ac:dyDescent="0.2">
      <c r="Q288" s="1"/>
      <c r="R288" s="1"/>
      <c r="S288" s="1"/>
      <c r="T288" s="1"/>
      <c r="U288" s="1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  <c r="BM288" s="29"/>
      <c r="BN288" s="29"/>
      <c r="BO288" s="29"/>
      <c r="BP288" s="29"/>
      <c r="BQ288" s="29"/>
      <c r="BR288" s="29"/>
      <c r="BS288" s="29"/>
      <c r="BT288" s="29"/>
      <c r="BU288" s="29"/>
      <c r="BV288" s="29"/>
      <c r="BW288" s="29"/>
      <c r="BX288" s="29"/>
      <c r="BY288" s="29"/>
      <c r="BZ288" s="29"/>
      <c r="CA288" s="29"/>
      <c r="CB288" s="29"/>
      <c r="CC288" s="29"/>
      <c r="CD288" s="29"/>
      <c r="CE288" s="29"/>
      <c r="CF288" s="29"/>
      <c r="CG288" s="29"/>
      <c r="CH288" s="29"/>
      <c r="CI288" s="29"/>
      <c r="CJ288" s="29"/>
      <c r="CK288" s="29"/>
      <c r="CL288" s="29"/>
      <c r="CM288" s="29"/>
      <c r="CN288" s="29"/>
      <c r="CO288" s="29"/>
      <c r="CP288" s="29"/>
      <c r="CQ288" s="29"/>
      <c r="CR288" s="29"/>
      <c r="CS288" s="29"/>
      <c r="CT288" s="29"/>
      <c r="CU288" s="29"/>
      <c r="CV288" s="29"/>
      <c r="CW288" s="29"/>
      <c r="CX288" s="29"/>
      <c r="CY288" s="29"/>
      <c r="CZ288" s="29"/>
      <c r="DA288" s="29"/>
      <c r="DB288" s="29"/>
      <c r="DC288" s="29"/>
      <c r="DD288" s="29"/>
      <c r="DE288" s="29"/>
      <c r="DF288" s="29"/>
      <c r="DG288" s="29"/>
      <c r="DH288" s="29"/>
      <c r="DI288" s="29"/>
      <c r="DJ288" s="29"/>
      <c r="DK288" s="29"/>
      <c r="DL288" s="29"/>
      <c r="DM288" s="29"/>
      <c r="DN288" s="29"/>
      <c r="DO288" s="29"/>
      <c r="DP288" s="29"/>
      <c r="DQ288" s="29"/>
      <c r="DR288" s="29"/>
      <c r="DS288" s="29"/>
      <c r="DT288" s="29"/>
      <c r="DU288" s="29"/>
      <c r="DV288" s="29"/>
      <c r="DW288" s="29"/>
      <c r="DX288" s="29"/>
      <c r="DY288" s="29"/>
      <c r="DZ288" s="29"/>
      <c r="EA288" s="29"/>
      <c r="EB288" s="29"/>
      <c r="EC288" s="29"/>
      <c r="ED288" s="29"/>
      <c r="EE288" s="29"/>
      <c r="EF288" s="29"/>
      <c r="EG288" s="29"/>
      <c r="EH288" s="29"/>
      <c r="EI288" s="29"/>
      <c r="EJ288" s="29"/>
      <c r="EK288" s="29"/>
      <c r="EL288" s="29"/>
    </row>
    <row r="289" spans="17:142" x14ac:dyDescent="0.2">
      <c r="Q289" s="1"/>
      <c r="R289" s="1"/>
      <c r="S289" s="1"/>
      <c r="T289" s="1"/>
      <c r="U289" s="1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9"/>
      <c r="BC289" s="29"/>
      <c r="BD289" s="29"/>
      <c r="BE289" s="29"/>
      <c r="BF289" s="29"/>
      <c r="BG289" s="29"/>
      <c r="BH289" s="29"/>
      <c r="BI289" s="29"/>
      <c r="BJ289" s="29"/>
      <c r="BK289" s="29"/>
      <c r="BL289" s="29"/>
      <c r="BM289" s="29"/>
      <c r="BN289" s="29"/>
      <c r="BO289" s="29"/>
      <c r="BP289" s="29"/>
      <c r="BQ289" s="29"/>
      <c r="BR289" s="29"/>
      <c r="BS289" s="29"/>
      <c r="BT289" s="29"/>
      <c r="BU289" s="29"/>
      <c r="BV289" s="29"/>
      <c r="BW289" s="29"/>
      <c r="BX289" s="29"/>
      <c r="BY289" s="29"/>
      <c r="BZ289" s="29"/>
      <c r="CA289" s="29"/>
      <c r="CB289" s="29"/>
      <c r="CC289" s="29"/>
      <c r="CD289" s="29"/>
      <c r="CE289" s="29"/>
      <c r="CF289" s="29"/>
      <c r="CG289" s="29"/>
      <c r="CH289" s="29"/>
      <c r="CI289" s="29"/>
      <c r="CJ289" s="29"/>
      <c r="CK289" s="29"/>
      <c r="CL289" s="29"/>
      <c r="CM289" s="29"/>
      <c r="CN289" s="29"/>
      <c r="CO289" s="29"/>
      <c r="CP289" s="29"/>
      <c r="CQ289" s="29"/>
      <c r="CR289" s="29"/>
      <c r="CS289" s="29"/>
      <c r="CT289" s="29"/>
      <c r="CU289" s="29"/>
      <c r="CV289" s="29"/>
      <c r="CW289" s="29"/>
      <c r="CX289" s="29"/>
      <c r="CY289" s="29"/>
      <c r="CZ289" s="29"/>
      <c r="DA289" s="29"/>
      <c r="DB289" s="29"/>
      <c r="DC289" s="29"/>
      <c r="DD289" s="29"/>
      <c r="DE289" s="29"/>
      <c r="DF289" s="29"/>
      <c r="DG289" s="29"/>
      <c r="DH289" s="29"/>
      <c r="DI289" s="29"/>
      <c r="DJ289" s="29"/>
      <c r="DK289" s="29"/>
      <c r="DL289" s="29"/>
      <c r="DM289" s="29"/>
      <c r="DN289" s="29"/>
      <c r="DO289" s="29"/>
      <c r="DP289" s="29"/>
      <c r="DQ289" s="29"/>
      <c r="DR289" s="29"/>
      <c r="DS289" s="29"/>
      <c r="DT289" s="29"/>
      <c r="DU289" s="29"/>
      <c r="DV289" s="29"/>
      <c r="DW289" s="29"/>
      <c r="DX289" s="29"/>
      <c r="DY289" s="29"/>
      <c r="DZ289" s="29"/>
      <c r="EA289" s="29"/>
      <c r="EB289" s="29"/>
      <c r="EC289" s="29"/>
      <c r="ED289" s="29"/>
      <c r="EE289" s="29"/>
      <c r="EF289" s="29"/>
      <c r="EG289" s="29"/>
      <c r="EH289" s="29"/>
      <c r="EI289" s="29"/>
      <c r="EJ289" s="29"/>
      <c r="EK289" s="29"/>
      <c r="EL289" s="29"/>
    </row>
    <row r="290" spans="17:142" x14ac:dyDescent="0.2">
      <c r="Q290" s="1"/>
      <c r="R290" s="1"/>
      <c r="S290" s="1"/>
      <c r="T290" s="1"/>
      <c r="U290" s="1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29"/>
      <c r="BB290" s="29"/>
      <c r="BC290" s="29"/>
      <c r="BD290" s="29"/>
      <c r="BE290" s="29"/>
      <c r="BF290" s="29"/>
      <c r="BG290" s="29"/>
      <c r="BH290" s="29"/>
      <c r="BI290" s="29"/>
      <c r="BJ290" s="29"/>
      <c r="BK290" s="29"/>
      <c r="BL290" s="29"/>
      <c r="BM290" s="29"/>
      <c r="BN290" s="29"/>
      <c r="BO290" s="29"/>
      <c r="BP290" s="29"/>
      <c r="BQ290" s="29"/>
      <c r="BR290" s="29"/>
      <c r="BS290" s="29"/>
      <c r="BT290" s="29"/>
      <c r="BU290" s="29"/>
      <c r="BV290" s="29"/>
      <c r="BW290" s="29"/>
      <c r="BX290" s="29"/>
      <c r="BY290" s="29"/>
      <c r="BZ290" s="29"/>
      <c r="CA290" s="29"/>
      <c r="CB290" s="29"/>
      <c r="CC290" s="29"/>
      <c r="CD290" s="29"/>
      <c r="CE290" s="29"/>
      <c r="CF290" s="29"/>
      <c r="CG290" s="29"/>
      <c r="CH290" s="29"/>
      <c r="CI290" s="29"/>
      <c r="CJ290" s="29"/>
      <c r="CK290" s="29"/>
      <c r="CL290" s="29"/>
      <c r="CM290" s="29"/>
      <c r="CN290" s="29"/>
      <c r="CO290" s="29"/>
      <c r="CP290" s="29"/>
      <c r="CQ290" s="29"/>
      <c r="CR290" s="29"/>
      <c r="CS290" s="29"/>
      <c r="CT290" s="29"/>
      <c r="CU290" s="29"/>
      <c r="CV290" s="29"/>
      <c r="CW290" s="29"/>
      <c r="CX290" s="29"/>
      <c r="CY290" s="29"/>
      <c r="CZ290" s="29"/>
      <c r="DA290" s="29"/>
      <c r="DB290" s="29"/>
      <c r="DC290" s="29"/>
      <c r="DD290" s="29"/>
      <c r="DE290" s="29"/>
      <c r="DF290" s="29"/>
      <c r="DG290" s="29"/>
      <c r="DH290" s="29"/>
      <c r="DI290" s="29"/>
      <c r="DJ290" s="29"/>
      <c r="DK290" s="29"/>
      <c r="DL290" s="29"/>
      <c r="DM290" s="29"/>
      <c r="DN290" s="29"/>
      <c r="DO290" s="29"/>
      <c r="DP290" s="29"/>
      <c r="DQ290" s="29"/>
      <c r="DR290" s="29"/>
      <c r="DS290" s="29"/>
      <c r="DT290" s="29"/>
      <c r="DU290" s="29"/>
      <c r="DV290" s="29"/>
      <c r="DW290" s="29"/>
      <c r="DX290" s="29"/>
      <c r="DY290" s="29"/>
      <c r="DZ290" s="29"/>
      <c r="EA290" s="29"/>
      <c r="EB290" s="29"/>
      <c r="EC290" s="29"/>
      <c r="ED290" s="29"/>
      <c r="EE290" s="29"/>
      <c r="EF290" s="29"/>
      <c r="EG290" s="29"/>
      <c r="EH290" s="29"/>
      <c r="EI290" s="29"/>
      <c r="EJ290" s="29"/>
      <c r="EK290" s="29"/>
      <c r="EL290" s="29"/>
    </row>
    <row r="291" spans="17:142" x14ac:dyDescent="0.2">
      <c r="Q291" s="1"/>
      <c r="R291" s="1"/>
      <c r="S291" s="1"/>
      <c r="T291" s="1"/>
      <c r="U291" s="1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9"/>
      <c r="BC291" s="29"/>
      <c r="BD291" s="29"/>
      <c r="BE291" s="29"/>
      <c r="BF291" s="29"/>
      <c r="BG291" s="29"/>
      <c r="BH291" s="29"/>
      <c r="BI291" s="29"/>
      <c r="BJ291" s="29"/>
      <c r="BK291" s="29"/>
      <c r="BL291" s="29"/>
      <c r="BM291" s="29"/>
      <c r="BN291" s="29"/>
      <c r="BO291" s="29"/>
      <c r="BP291" s="29"/>
      <c r="BQ291" s="29"/>
      <c r="BR291" s="29"/>
      <c r="BS291" s="29"/>
      <c r="BT291" s="29"/>
      <c r="BU291" s="29"/>
      <c r="BV291" s="29"/>
      <c r="BW291" s="29"/>
      <c r="BX291" s="29"/>
      <c r="BY291" s="29"/>
      <c r="BZ291" s="29"/>
      <c r="CA291" s="29"/>
      <c r="CB291" s="29"/>
      <c r="CC291" s="29"/>
      <c r="CD291" s="29"/>
      <c r="CE291" s="29"/>
      <c r="CF291" s="29"/>
      <c r="CG291" s="29"/>
      <c r="CH291" s="29"/>
      <c r="CI291" s="29"/>
      <c r="CJ291" s="29"/>
      <c r="CK291" s="29"/>
      <c r="CL291" s="29"/>
      <c r="CM291" s="29"/>
      <c r="CN291" s="29"/>
      <c r="CO291" s="29"/>
      <c r="CP291" s="29"/>
      <c r="CQ291" s="29"/>
      <c r="CR291" s="29"/>
      <c r="CS291" s="29"/>
      <c r="CT291" s="29"/>
      <c r="CU291" s="29"/>
      <c r="CV291" s="29"/>
      <c r="CW291" s="29"/>
      <c r="CX291" s="29"/>
      <c r="CY291" s="29"/>
      <c r="CZ291" s="29"/>
      <c r="DA291" s="29"/>
      <c r="DB291" s="29"/>
      <c r="DC291" s="29"/>
      <c r="DD291" s="29"/>
      <c r="DE291" s="29"/>
      <c r="DF291" s="29"/>
      <c r="DG291" s="29"/>
      <c r="DH291" s="29"/>
      <c r="DI291" s="29"/>
      <c r="DJ291" s="29"/>
      <c r="DK291" s="29"/>
      <c r="DL291" s="29"/>
      <c r="DM291" s="29"/>
      <c r="DN291" s="29"/>
      <c r="DO291" s="29"/>
      <c r="DP291" s="29"/>
      <c r="DQ291" s="29"/>
      <c r="DR291" s="29"/>
      <c r="DS291" s="29"/>
      <c r="DT291" s="29"/>
      <c r="DU291" s="29"/>
      <c r="DV291" s="29"/>
      <c r="DW291" s="29"/>
      <c r="DX291" s="29"/>
      <c r="DY291" s="29"/>
      <c r="DZ291" s="29"/>
      <c r="EA291" s="29"/>
      <c r="EB291" s="29"/>
      <c r="EC291" s="29"/>
      <c r="ED291" s="29"/>
      <c r="EE291" s="29"/>
      <c r="EF291" s="29"/>
      <c r="EG291" s="29"/>
      <c r="EH291" s="29"/>
      <c r="EI291" s="29"/>
      <c r="EJ291" s="29"/>
      <c r="EK291" s="29"/>
      <c r="EL291" s="29"/>
    </row>
    <row r="292" spans="17:142" x14ac:dyDescent="0.2">
      <c r="Q292" s="1"/>
      <c r="R292" s="1"/>
      <c r="S292" s="1"/>
      <c r="T292" s="1"/>
      <c r="U292" s="1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  <c r="BC292" s="29"/>
      <c r="BD292" s="29"/>
      <c r="BE292" s="29"/>
      <c r="BF292" s="29"/>
      <c r="BG292" s="29"/>
      <c r="BH292" s="29"/>
      <c r="BI292" s="29"/>
      <c r="BJ292" s="29"/>
      <c r="BK292" s="29"/>
      <c r="BL292" s="29"/>
      <c r="BM292" s="29"/>
      <c r="BN292" s="29"/>
      <c r="BO292" s="29"/>
      <c r="BP292" s="29"/>
      <c r="BQ292" s="29"/>
      <c r="BR292" s="29"/>
      <c r="BS292" s="29"/>
      <c r="BT292" s="29"/>
      <c r="BU292" s="29"/>
      <c r="BV292" s="29"/>
      <c r="BW292" s="29"/>
      <c r="BX292" s="29"/>
      <c r="BY292" s="29"/>
      <c r="BZ292" s="29"/>
      <c r="CA292" s="29"/>
      <c r="CB292" s="29"/>
      <c r="CC292" s="29"/>
      <c r="CD292" s="29"/>
      <c r="CE292" s="29"/>
      <c r="CF292" s="29"/>
      <c r="CG292" s="29"/>
      <c r="CH292" s="29"/>
      <c r="CI292" s="29"/>
      <c r="CJ292" s="29"/>
      <c r="CK292" s="29"/>
      <c r="CL292" s="29"/>
      <c r="CM292" s="29"/>
      <c r="CN292" s="29"/>
      <c r="CO292" s="29"/>
      <c r="CP292" s="29"/>
      <c r="CQ292" s="29"/>
      <c r="CR292" s="29"/>
      <c r="CS292" s="29"/>
      <c r="CT292" s="29"/>
      <c r="CU292" s="29"/>
      <c r="CV292" s="29"/>
      <c r="CW292" s="29"/>
      <c r="CX292" s="29"/>
      <c r="CY292" s="29"/>
      <c r="CZ292" s="29"/>
      <c r="DA292" s="29"/>
      <c r="DB292" s="29"/>
      <c r="DC292" s="29"/>
      <c r="DD292" s="29"/>
      <c r="DE292" s="29"/>
      <c r="DF292" s="29"/>
      <c r="DG292" s="29"/>
      <c r="DH292" s="29"/>
      <c r="DI292" s="29"/>
      <c r="DJ292" s="29"/>
      <c r="DK292" s="29"/>
      <c r="DL292" s="29"/>
      <c r="DM292" s="29"/>
      <c r="DN292" s="29"/>
      <c r="DO292" s="29"/>
      <c r="DP292" s="29"/>
      <c r="DQ292" s="29"/>
      <c r="DR292" s="29"/>
      <c r="DS292" s="29"/>
      <c r="DT292" s="29"/>
      <c r="DU292" s="29"/>
      <c r="DV292" s="29"/>
      <c r="DW292" s="29"/>
      <c r="DX292" s="29"/>
      <c r="DY292" s="29"/>
      <c r="DZ292" s="29"/>
      <c r="EA292" s="29"/>
      <c r="EB292" s="29"/>
      <c r="EC292" s="29"/>
      <c r="ED292" s="29"/>
      <c r="EE292" s="29"/>
      <c r="EF292" s="29"/>
      <c r="EG292" s="29"/>
      <c r="EH292" s="29"/>
      <c r="EI292" s="29"/>
      <c r="EJ292" s="29"/>
      <c r="EK292" s="29"/>
      <c r="EL292" s="29"/>
    </row>
    <row r="293" spans="17:142" x14ac:dyDescent="0.2">
      <c r="Q293" s="1"/>
      <c r="R293" s="1"/>
      <c r="S293" s="1"/>
      <c r="T293" s="1"/>
      <c r="U293" s="1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  <c r="BC293" s="29"/>
      <c r="BD293" s="29"/>
      <c r="BE293" s="29"/>
      <c r="BF293" s="29"/>
      <c r="BG293" s="29"/>
      <c r="BH293" s="29"/>
      <c r="BI293" s="29"/>
      <c r="BJ293" s="29"/>
      <c r="BK293" s="29"/>
      <c r="BL293" s="29"/>
      <c r="BM293" s="29"/>
      <c r="BN293" s="29"/>
      <c r="BO293" s="29"/>
      <c r="BP293" s="29"/>
      <c r="BQ293" s="29"/>
      <c r="BR293" s="29"/>
      <c r="BS293" s="29"/>
      <c r="BT293" s="29"/>
      <c r="BU293" s="29"/>
      <c r="BV293" s="29"/>
      <c r="BW293" s="29"/>
      <c r="BX293" s="29"/>
      <c r="BY293" s="29"/>
      <c r="BZ293" s="29"/>
      <c r="CA293" s="29"/>
      <c r="CB293" s="29"/>
      <c r="CC293" s="29"/>
      <c r="CD293" s="29"/>
      <c r="CE293" s="29"/>
      <c r="CF293" s="29"/>
      <c r="CG293" s="29"/>
      <c r="CH293" s="29"/>
      <c r="CI293" s="29"/>
      <c r="CJ293" s="29"/>
      <c r="CK293" s="29"/>
      <c r="CL293" s="29"/>
      <c r="CM293" s="29"/>
      <c r="CN293" s="29"/>
      <c r="CO293" s="29"/>
      <c r="CP293" s="29"/>
      <c r="CQ293" s="29"/>
      <c r="CR293" s="29"/>
      <c r="CS293" s="29"/>
      <c r="CT293" s="29"/>
      <c r="CU293" s="29"/>
      <c r="CV293" s="29"/>
      <c r="CW293" s="29"/>
      <c r="CX293" s="29"/>
      <c r="CY293" s="29"/>
      <c r="CZ293" s="29"/>
      <c r="DA293" s="29"/>
      <c r="DB293" s="29"/>
      <c r="DC293" s="29"/>
      <c r="DD293" s="29"/>
      <c r="DE293" s="29"/>
      <c r="DF293" s="29"/>
      <c r="DG293" s="29"/>
      <c r="DH293" s="29"/>
      <c r="DI293" s="29"/>
      <c r="DJ293" s="29"/>
      <c r="DK293" s="29"/>
      <c r="DL293" s="29"/>
      <c r="DM293" s="29"/>
      <c r="DN293" s="29"/>
      <c r="DO293" s="29"/>
      <c r="DP293" s="29"/>
      <c r="DQ293" s="29"/>
      <c r="DR293" s="29"/>
      <c r="DS293" s="29"/>
      <c r="DT293" s="29"/>
      <c r="DU293" s="29"/>
      <c r="DV293" s="29"/>
      <c r="DW293" s="29"/>
      <c r="DX293" s="29"/>
      <c r="DY293" s="29"/>
      <c r="DZ293" s="29"/>
      <c r="EA293" s="29"/>
      <c r="EB293" s="29"/>
      <c r="EC293" s="29"/>
      <c r="ED293" s="29"/>
      <c r="EE293" s="29"/>
      <c r="EF293" s="29"/>
      <c r="EG293" s="29"/>
      <c r="EH293" s="29"/>
      <c r="EI293" s="29"/>
      <c r="EJ293" s="29"/>
      <c r="EK293" s="29"/>
      <c r="EL293" s="29"/>
    </row>
    <row r="294" spans="17:142" x14ac:dyDescent="0.2">
      <c r="Q294" s="1"/>
      <c r="R294" s="1"/>
      <c r="S294" s="1"/>
      <c r="T294" s="1"/>
      <c r="U294" s="1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29"/>
      <c r="BB294" s="29"/>
      <c r="BC294" s="29"/>
      <c r="BD294" s="29"/>
      <c r="BE294" s="29"/>
      <c r="BF294" s="29"/>
      <c r="BG294" s="29"/>
      <c r="BH294" s="29"/>
      <c r="BI294" s="29"/>
      <c r="BJ294" s="29"/>
      <c r="BK294" s="29"/>
      <c r="BL294" s="29"/>
      <c r="BM294" s="29"/>
      <c r="BN294" s="29"/>
      <c r="BO294" s="29"/>
      <c r="BP294" s="29"/>
      <c r="BQ294" s="29"/>
      <c r="BR294" s="29"/>
      <c r="BS294" s="29"/>
      <c r="BT294" s="29"/>
      <c r="BU294" s="29"/>
      <c r="BV294" s="29"/>
      <c r="BW294" s="29"/>
      <c r="BX294" s="29"/>
      <c r="BY294" s="29"/>
      <c r="BZ294" s="29"/>
      <c r="CA294" s="29"/>
      <c r="CB294" s="29"/>
      <c r="CC294" s="29"/>
      <c r="CD294" s="29"/>
      <c r="CE294" s="29"/>
      <c r="CF294" s="29"/>
      <c r="CG294" s="29"/>
      <c r="CH294" s="29"/>
      <c r="CI294" s="29"/>
      <c r="CJ294" s="29"/>
      <c r="CK294" s="29"/>
      <c r="CL294" s="29"/>
      <c r="CM294" s="29"/>
      <c r="CN294" s="29"/>
      <c r="CO294" s="29"/>
      <c r="CP294" s="29"/>
      <c r="CQ294" s="29"/>
      <c r="CR294" s="29"/>
      <c r="CS294" s="29"/>
      <c r="CT294" s="29"/>
      <c r="CU294" s="29"/>
      <c r="CV294" s="29"/>
      <c r="CW294" s="29"/>
      <c r="CX294" s="29"/>
      <c r="CY294" s="29"/>
      <c r="CZ294" s="29"/>
      <c r="DA294" s="29"/>
      <c r="DB294" s="29"/>
      <c r="DC294" s="29"/>
      <c r="DD294" s="29"/>
      <c r="DE294" s="29"/>
      <c r="DF294" s="29"/>
      <c r="DG294" s="29"/>
      <c r="DH294" s="29"/>
      <c r="DI294" s="29"/>
      <c r="DJ294" s="29"/>
      <c r="DK294" s="29"/>
      <c r="DL294" s="29"/>
      <c r="DM294" s="29"/>
      <c r="DN294" s="29"/>
      <c r="DO294" s="29"/>
      <c r="DP294" s="29"/>
      <c r="DQ294" s="29"/>
      <c r="DR294" s="29"/>
      <c r="DS294" s="29"/>
      <c r="DT294" s="29"/>
      <c r="DU294" s="29"/>
      <c r="DV294" s="29"/>
      <c r="DW294" s="29"/>
      <c r="DX294" s="29"/>
      <c r="DY294" s="29"/>
      <c r="DZ294" s="29"/>
      <c r="EA294" s="29"/>
      <c r="EB294" s="29"/>
      <c r="EC294" s="29"/>
      <c r="ED294" s="29"/>
      <c r="EE294" s="29"/>
      <c r="EF294" s="29"/>
      <c r="EG294" s="29"/>
      <c r="EH294" s="29"/>
      <c r="EI294" s="29"/>
      <c r="EJ294" s="29"/>
      <c r="EK294" s="29"/>
      <c r="EL294" s="29"/>
    </row>
    <row r="295" spans="17:142" x14ac:dyDescent="0.2">
      <c r="Q295" s="1"/>
      <c r="R295" s="1"/>
      <c r="S295" s="1"/>
      <c r="T295" s="1"/>
      <c r="U295" s="1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  <c r="BM295" s="29"/>
      <c r="BN295" s="29"/>
      <c r="BO295" s="29"/>
      <c r="BP295" s="29"/>
      <c r="BQ295" s="29"/>
      <c r="BR295" s="29"/>
      <c r="BS295" s="29"/>
      <c r="BT295" s="29"/>
      <c r="BU295" s="29"/>
      <c r="BV295" s="29"/>
      <c r="BW295" s="29"/>
      <c r="BX295" s="29"/>
      <c r="BY295" s="29"/>
      <c r="BZ295" s="29"/>
      <c r="CA295" s="29"/>
      <c r="CB295" s="29"/>
      <c r="CC295" s="29"/>
      <c r="CD295" s="29"/>
      <c r="CE295" s="29"/>
      <c r="CF295" s="29"/>
      <c r="CG295" s="29"/>
      <c r="CH295" s="29"/>
      <c r="CI295" s="29"/>
      <c r="CJ295" s="29"/>
      <c r="CK295" s="29"/>
      <c r="CL295" s="29"/>
      <c r="CM295" s="29"/>
      <c r="CN295" s="29"/>
      <c r="CO295" s="29"/>
      <c r="CP295" s="29"/>
      <c r="CQ295" s="29"/>
      <c r="CR295" s="29"/>
      <c r="CS295" s="29"/>
      <c r="CT295" s="29"/>
      <c r="CU295" s="29"/>
      <c r="CV295" s="29"/>
      <c r="CW295" s="29"/>
      <c r="CX295" s="29"/>
      <c r="CY295" s="29"/>
      <c r="CZ295" s="29"/>
      <c r="DA295" s="29"/>
      <c r="DB295" s="29"/>
      <c r="DC295" s="29"/>
      <c r="DD295" s="29"/>
      <c r="DE295" s="29"/>
      <c r="DF295" s="29"/>
      <c r="DG295" s="29"/>
      <c r="DH295" s="29"/>
      <c r="DI295" s="29"/>
      <c r="DJ295" s="29"/>
      <c r="DK295" s="29"/>
      <c r="DL295" s="29"/>
      <c r="DM295" s="29"/>
      <c r="DN295" s="29"/>
      <c r="DO295" s="29"/>
      <c r="DP295" s="29"/>
      <c r="DQ295" s="29"/>
      <c r="DR295" s="29"/>
      <c r="DS295" s="29"/>
      <c r="DT295" s="29"/>
      <c r="DU295" s="29"/>
      <c r="DV295" s="29"/>
      <c r="DW295" s="29"/>
      <c r="DX295" s="29"/>
      <c r="DY295" s="29"/>
      <c r="DZ295" s="29"/>
      <c r="EA295" s="29"/>
      <c r="EB295" s="29"/>
      <c r="EC295" s="29"/>
      <c r="ED295" s="29"/>
      <c r="EE295" s="29"/>
      <c r="EF295" s="29"/>
      <c r="EG295" s="29"/>
      <c r="EH295" s="29"/>
      <c r="EI295" s="29"/>
      <c r="EJ295" s="29"/>
      <c r="EK295" s="29"/>
      <c r="EL295" s="29"/>
    </row>
    <row r="296" spans="17:142" x14ac:dyDescent="0.2">
      <c r="Q296" s="1"/>
      <c r="R296" s="1"/>
      <c r="S296" s="1"/>
      <c r="T296" s="1"/>
      <c r="U296" s="1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  <c r="BC296" s="29"/>
      <c r="BD296" s="29"/>
      <c r="BE296" s="29"/>
      <c r="BF296" s="29"/>
      <c r="BG296" s="29"/>
      <c r="BH296" s="29"/>
      <c r="BI296" s="29"/>
      <c r="BJ296" s="29"/>
      <c r="BK296" s="29"/>
      <c r="BL296" s="29"/>
      <c r="BM296" s="29"/>
      <c r="BN296" s="29"/>
      <c r="BO296" s="29"/>
      <c r="BP296" s="29"/>
      <c r="BQ296" s="29"/>
      <c r="BR296" s="29"/>
      <c r="BS296" s="29"/>
      <c r="BT296" s="29"/>
      <c r="BU296" s="29"/>
      <c r="BV296" s="29"/>
      <c r="BW296" s="29"/>
      <c r="BX296" s="29"/>
      <c r="BY296" s="29"/>
      <c r="BZ296" s="29"/>
      <c r="CA296" s="29"/>
      <c r="CB296" s="29"/>
      <c r="CC296" s="29"/>
      <c r="CD296" s="29"/>
      <c r="CE296" s="29"/>
      <c r="CF296" s="29"/>
      <c r="CG296" s="29"/>
      <c r="CH296" s="29"/>
      <c r="CI296" s="29"/>
      <c r="CJ296" s="29"/>
      <c r="CK296" s="29"/>
      <c r="CL296" s="29"/>
      <c r="CM296" s="29"/>
      <c r="CN296" s="29"/>
      <c r="CO296" s="29"/>
      <c r="CP296" s="29"/>
      <c r="CQ296" s="29"/>
      <c r="CR296" s="29"/>
      <c r="CS296" s="29"/>
      <c r="CT296" s="29"/>
      <c r="CU296" s="29"/>
      <c r="CV296" s="29"/>
      <c r="CW296" s="29"/>
      <c r="CX296" s="29"/>
      <c r="CY296" s="29"/>
      <c r="CZ296" s="29"/>
      <c r="DA296" s="29"/>
      <c r="DB296" s="29"/>
      <c r="DC296" s="29"/>
      <c r="DD296" s="29"/>
      <c r="DE296" s="29"/>
      <c r="DF296" s="29"/>
      <c r="DG296" s="29"/>
      <c r="DH296" s="29"/>
      <c r="DI296" s="29"/>
      <c r="DJ296" s="29"/>
      <c r="DK296" s="29"/>
      <c r="DL296" s="29"/>
      <c r="DM296" s="29"/>
      <c r="DN296" s="29"/>
      <c r="DO296" s="29"/>
      <c r="DP296" s="29"/>
      <c r="DQ296" s="29"/>
      <c r="DR296" s="29"/>
      <c r="DS296" s="29"/>
      <c r="DT296" s="29"/>
      <c r="DU296" s="29"/>
      <c r="DV296" s="29"/>
      <c r="DW296" s="29"/>
      <c r="DX296" s="29"/>
      <c r="DY296" s="29"/>
      <c r="DZ296" s="29"/>
      <c r="EA296" s="29"/>
      <c r="EB296" s="29"/>
      <c r="EC296" s="29"/>
      <c r="ED296" s="29"/>
      <c r="EE296" s="29"/>
      <c r="EF296" s="29"/>
      <c r="EG296" s="29"/>
      <c r="EH296" s="29"/>
      <c r="EI296" s="29"/>
      <c r="EJ296" s="29"/>
      <c r="EK296" s="29"/>
      <c r="EL296" s="29"/>
    </row>
    <row r="297" spans="17:142" x14ac:dyDescent="0.2">
      <c r="Q297" s="1"/>
      <c r="R297" s="1"/>
      <c r="S297" s="1"/>
      <c r="T297" s="1"/>
      <c r="U297" s="1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  <c r="BC297" s="29"/>
      <c r="BD297" s="29"/>
      <c r="BE297" s="29"/>
      <c r="BF297" s="29"/>
      <c r="BG297" s="29"/>
      <c r="BH297" s="29"/>
      <c r="BI297" s="29"/>
      <c r="BJ297" s="29"/>
      <c r="BK297" s="29"/>
      <c r="BL297" s="29"/>
      <c r="BM297" s="29"/>
      <c r="BN297" s="29"/>
      <c r="BO297" s="29"/>
      <c r="BP297" s="29"/>
      <c r="BQ297" s="29"/>
      <c r="BR297" s="29"/>
      <c r="BS297" s="29"/>
      <c r="BT297" s="29"/>
      <c r="BU297" s="29"/>
      <c r="BV297" s="29"/>
      <c r="BW297" s="29"/>
      <c r="BX297" s="29"/>
      <c r="BY297" s="29"/>
      <c r="BZ297" s="29"/>
      <c r="CA297" s="29"/>
      <c r="CB297" s="29"/>
      <c r="CC297" s="29"/>
      <c r="CD297" s="29"/>
      <c r="CE297" s="29"/>
      <c r="CF297" s="29"/>
      <c r="CG297" s="29"/>
      <c r="CH297" s="29"/>
      <c r="CI297" s="29"/>
      <c r="CJ297" s="29"/>
      <c r="CK297" s="29"/>
      <c r="CL297" s="29"/>
      <c r="CM297" s="29"/>
      <c r="CN297" s="29"/>
      <c r="CO297" s="29"/>
      <c r="CP297" s="29"/>
      <c r="CQ297" s="29"/>
      <c r="CR297" s="29"/>
      <c r="CS297" s="29"/>
      <c r="CT297" s="29"/>
      <c r="CU297" s="29"/>
      <c r="CV297" s="29"/>
      <c r="CW297" s="29"/>
      <c r="CX297" s="29"/>
      <c r="CY297" s="29"/>
      <c r="CZ297" s="29"/>
      <c r="DA297" s="29"/>
      <c r="DB297" s="29"/>
      <c r="DC297" s="29"/>
      <c r="DD297" s="29"/>
      <c r="DE297" s="29"/>
      <c r="DF297" s="29"/>
      <c r="DG297" s="29"/>
      <c r="DH297" s="29"/>
      <c r="DI297" s="29"/>
      <c r="DJ297" s="29"/>
      <c r="DK297" s="29"/>
      <c r="DL297" s="29"/>
      <c r="DM297" s="29"/>
      <c r="DN297" s="29"/>
      <c r="DO297" s="29"/>
      <c r="DP297" s="29"/>
      <c r="DQ297" s="29"/>
      <c r="DR297" s="29"/>
      <c r="DS297" s="29"/>
      <c r="DT297" s="29"/>
      <c r="DU297" s="29"/>
      <c r="DV297" s="29"/>
      <c r="DW297" s="29"/>
      <c r="DX297" s="29"/>
      <c r="DY297" s="29"/>
      <c r="DZ297" s="29"/>
      <c r="EA297" s="29"/>
      <c r="EB297" s="29"/>
      <c r="EC297" s="29"/>
      <c r="ED297" s="29"/>
      <c r="EE297" s="29"/>
      <c r="EF297" s="29"/>
      <c r="EG297" s="29"/>
      <c r="EH297" s="29"/>
      <c r="EI297" s="29"/>
      <c r="EJ297" s="29"/>
      <c r="EK297" s="29"/>
      <c r="EL297" s="29"/>
    </row>
    <row r="298" spans="17:142" x14ac:dyDescent="0.2">
      <c r="Q298" s="1"/>
      <c r="R298" s="1"/>
      <c r="S298" s="1"/>
      <c r="T298" s="1"/>
      <c r="U298" s="1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29"/>
      <c r="BB298" s="29"/>
      <c r="BC298" s="29"/>
      <c r="BD298" s="29"/>
      <c r="BE298" s="29"/>
      <c r="BF298" s="29"/>
      <c r="BG298" s="29"/>
      <c r="BH298" s="29"/>
      <c r="BI298" s="29"/>
      <c r="BJ298" s="29"/>
      <c r="BK298" s="29"/>
      <c r="BL298" s="29"/>
      <c r="BM298" s="29"/>
      <c r="BN298" s="29"/>
      <c r="BO298" s="29"/>
      <c r="BP298" s="29"/>
      <c r="BQ298" s="29"/>
      <c r="BR298" s="29"/>
      <c r="BS298" s="29"/>
      <c r="BT298" s="29"/>
      <c r="BU298" s="29"/>
      <c r="BV298" s="29"/>
      <c r="BW298" s="29"/>
      <c r="BX298" s="29"/>
      <c r="BY298" s="29"/>
      <c r="BZ298" s="29"/>
      <c r="CA298" s="29"/>
      <c r="CB298" s="29"/>
      <c r="CC298" s="29"/>
      <c r="CD298" s="29"/>
      <c r="CE298" s="29"/>
      <c r="CF298" s="29"/>
      <c r="CG298" s="29"/>
      <c r="CH298" s="29"/>
      <c r="CI298" s="29"/>
      <c r="CJ298" s="29"/>
      <c r="CK298" s="29"/>
      <c r="CL298" s="29"/>
      <c r="CM298" s="29"/>
      <c r="CN298" s="29"/>
      <c r="CO298" s="29"/>
      <c r="CP298" s="29"/>
      <c r="CQ298" s="29"/>
      <c r="CR298" s="29"/>
      <c r="CS298" s="29"/>
      <c r="CT298" s="29"/>
      <c r="CU298" s="29"/>
      <c r="CV298" s="29"/>
      <c r="CW298" s="29"/>
      <c r="CX298" s="29"/>
      <c r="CY298" s="29"/>
      <c r="CZ298" s="29"/>
      <c r="DA298" s="29"/>
      <c r="DB298" s="29"/>
      <c r="DC298" s="29"/>
      <c r="DD298" s="29"/>
      <c r="DE298" s="29"/>
      <c r="DF298" s="29"/>
      <c r="DG298" s="29"/>
      <c r="DH298" s="29"/>
      <c r="DI298" s="29"/>
      <c r="DJ298" s="29"/>
      <c r="DK298" s="29"/>
      <c r="DL298" s="29"/>
      <c r="DM298" s="29"/>
      <c r="DN298" s="29"/>
      <c r="DO298" s="29"/>
      <c r="DP298" s="29"/>
      <c r="DQ298" s="29"/>
      <c r="DR298" s="29"/>
      <c r="DS298" s="29"/>
      <c r="DT298" s="29"/>
      <c r="DU298" s="29"/>
      <c r="DV298" s="29"/>
      <c r="DW298" s="29"/>
      <c r="DX298" s="29"/>
      <c r="DY298" s="29"/>
      <c r="DZ298" s="29"/>
      <c r="EA298" s="29"/>
      <c r="EB298" s="29"/>
      <c r="EC298" s="29"/>
      <c r="ED298" s="29"/>
      <c r="EE298" s="29"/>
      <c r="EF298" s="29"/>
      <c r="EG298" s="29"/>
      <c r="EH298" s="29"/>
      <c r="EI298" s="29"/>
      <c r="EJ298" s="29"/>
      <c r="EK298" s="29"/>
      <c r="EL298" s="29"/>
    </row>
    <row r="299" spans="17:142" x14ac:dyDescent="0.2">
      <c r="Q299" s="1"/>
      <c r="R299" s="1"/>
      <c r="S299" s="1"/>
      <c r="T299" s="1"/>
      <c r="U299" s="1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29"/>
      <c r="BB299" s="29"/>
      <c r="BC299" s="29"/>
      <c r="BD299" s="29"/>
      <c r="BE299" s="29"/>
      <c r="BF299" s="29"/>
      <c r="BG299" s="29"/>
      <c r="BH299" s="29"/>
      <c r="BI299" s="29"/>
      <c r="BJ299" s="29"/>
      <c r="BK299" s="29"/>
      <c r="BL299" s="29"/>
      <c r="BM299" s="29"/>
      <c r="BN299" s="29"/>
      <c r="BO299" s="29"/>
      <c r="BP299" s="29"/>
      <c r="BQ299" s="29"/>
      <c r="BR299" s="29"/>
      <c r="BS299" s="29"/>
      <c r="BT299" s="29"/>
      <c r="BU299" s="29"/>
      <c r="BV299" s="29"/>
      <c r="BW299" s="29"/>
      <c r="BX299" s="29"/>
      <c r="BY299" s="29"/>
      <c r="BZ299" s="29"/>
      <c r="CA299" s="29"/>
      <c r="CB299" s="29"/>
      <c r="CC299" s="29"/>
      <c r="CD299" s="29"/>
      <c r="CE299" s="29"/>
      <c r="CF299" s="29"/>
      <c r="CG299" s="29"/>
      <c r="CH299" s="29"/>
      <c r="CI299" s="29"/>
      <c r="CJ299" s="29"/>
      <c r="CK299" s="29"/>
      <c r="CL299" s="29"/>
      <c r="CM299" s="29"/>
      <c r="CN299" s="29"/>
      <c r="CO299" s="29"/>
      <c r="CP299" s="29"/>
      <c r="CQ299" s="29"/>
      <c r="CR299" s="29"/>
      <c r="CS299" s="29"/>
      <c r="CT299" s="29"/>
      <c r="CU299" s="29"/>
      <c r="CV299" s="29"/>
      <c r="CW299" s="29"/>
      <c r="CX299" s="29"/>
      <c r="CY299" s="29"/>
      <c r="CZ299" s="29"/>
      <c r="DA299" s="29"/>
      <c r="DB299" s="29"/>
      <c r="DC299" s="29"/>
      <c r="DD299" s="29"/>
      <c r="DE299" s="29"/>
      <c r="DF299" s="29"/>
      <c r="DG299" s="29"/>
      <c r="DH299" s="29"/>
      <c r="DI299" s="29"/>
      <c r="DJ299" s="29"/>
      <c r="DK299" s="29"/>
      <c r="DL299" s="29"/>
      <c r="DM299" s="29"/>
      <c r="DN299" s="29"/>
      <c r="DO299" s="29"/>
      <c r="DP299" s="29"/>
      <c r="DQ299" s="29"/>
      <c r="DR299" s="29"/>
      <c r="DS299" s="29"/>
      <c r="DT299" s="29"/>
      <c r="DU299" s="29"/>
      <c r="DV299" s="29"/>
      <c r="DW299" s="29"/>
      <c r="DX299" s="29"/>
      <c r="DY299" s="29"/>
      <c r="DZ299" s="29"/>
      <c r="EA299" s="29"/>
      <c r="EB299" s="29"/>
      <c r="EC299" s="29"/>
      <c r="ED299" s="29"/>
      <c r="EE299" s="29"/>
      <c r="EF299" s="29"/>
      <c r="EG299" s="29"/>
      <c r="EH299" s="29"/>
      <c r="EI299" s="29"/>
      <c r="EJ299" s="29"/>
      <c r="EK299" s="29"/>
      <c r="EL299" s="29"/>
    </row>
    <row r="300" spans="17:142" x14ac:dyDescent="0.2">
      <c r="Q300" s="1"/>
      <c r="R300" s="1"/>
      <c r="S300" s="1"/>
      <c r="T300" s="1"/>
      <c r="U300" s="1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  <c r="BA300" s="29"/>
      <c r="BB300" s="29"/>
      <c r="BC300" s="29"/>
      <c r="BD300" s="29"/>
      <c r="BE300" s="29"/>
      <c r="BF300" s="29"/>
      <c r="BG300" s="29"/>
      <c r="BH300" s="29"/>
      <c r="BI300" s="29"/>
      <c r="BJ300" s="29"/>
      <c r="BK300" s="29"/>
      <c r="BL300" s="29"/>
      <c r="BM300" s="29"/>
      <c r="BN300" s="29"/>
      <c r="BO300" s="29"/>
      <c r="BP300" s="29"/>
      <c r="BQ300" s="29"/>
      <c r="BR300" s="29"/>
      <c r="BS300" s="29"/>
      <c r="BT300" s="29"/>
      <c r="BU300" s="29"/>
      <c r="BV300" s="29"/>
      <c r="BW300" s="29"/>
      <c r="BX300" s="29"/>
      <c r="BY300" s="29"/>
      <c r="BZ300" s="29"/>
      <c r="CA300" s="29"/>
      <c r="CB300" s="29"/>
      <c r="CC300" s="29"/>
      <c r="CD300" s="29"/>
      <c r="CE300" s="29"/>
      <c r="CF300" s="29"/>
      <c r="CG300" s="29"/>
      <c r="CH300" s="29"/>
      <c r="CI300" s="29"/>
      <c r="CJ300" s="29"/>
      <c r="CK300" s="29"/>
      <c r="CL300" s="29"/>
      <c r="CM300" s="29"/>
      <c r="CN300" s="29"/>
      <c r="CO300" s="29"/>
      <c r="CP300" s="29"/>
      <c r="CQ300" s="29"/>
      <c r="CR300" s="29"/>
      <c r="CS300" s="29"/>
      <c r="CT300" s="29"/>
      <c r="CU300" s="29"/>
      <c r="CV300" s="29"/>
      <c r="CW300" s="29"/>
      <c r="CX300" s="29"/>
      <c r="CY300" s="29"/>
      <c r="CZ300" s="29"/>
      <c r="DA300" s="29"/>
      <c r="DB300" s="29"/>
      <c r="DC300" s="29"/>
      <c r="DD300" s="29"/>
      <c r="DE300" s="29"/>
      <c r="DF300" s="29"/>
      <c r="DG300" s="29"/>
      <c r="DH300" s="29"/>
      <c r="DI300" s="29"/>
      <c r="DJ300" s="29"/>
      <c r="DK300" s="29"/>
      <c r="DL300" s="29"/>
      <c r="DM300" s="29"/>
      <c r="DN300" s="29"/>
      <c r="DO300" s="29"/>
      <c r="DP300" s="29"/>
      <c r="DQ300" s="29"/>
      <c r="DR300" s="29"/>
      <c r="DS300" s="29"/>
      <c r="DT300" s="29"/>
      <c r="DU300" s="29"/>
      <c r="DV300" s="29"/>
      <c r="DW300" s="29"/>
      <c r="DX300" s="29"/>
      <c r="DY300" s="29"/>
      <c r="DZ300" s="29"/>
      <c r="EA300" s="29"/>
      <c r="EB300" s="29"/>
      <c r="EC300" s="29"/>
      <c r="ED300" s="29"/>
      <c r="EE300" s="29"/>
      <c r="EF300" s="29"/>
      <c r="EG300" s="29"/>
      <c r="EH300" s="29"/>
      <c r="EI300" s="29"/>
      <c r="EJ300" s="29"/>
      <c r="EK300" s="29"/>
      <c r="EL300" s="29"/>
    </row>
    <row r="301" spans="17:142" x14ac:dyDescent="0.2">
      <c r="Q301" s="1"/>
      <c r="R301" s="1"/>
      <c r="S301" s="1"/>
      <c r="T301" s="1"/>
      <c r="U301" s="1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29"/>
      <c r="AJ301" s="29"/>
      <c r="AK301" s="29"/>
      <c r="AL301" s="29"/>
      <c r="AM301" s="29"/>
      <c r="AN301" s="29"/>
      <c r="AO301" s="29"/>
      <c r="AP301" s="29"/>
      <c r="AQ301" s="29"/>
      <c r="AR301" s="29"/>
      <c r="AS301" s="29"/>
      <c r="AT301" s="29"/>
      <c r="AU301" s="29"/>
      <c r="AV301" s="29"/>
      <c r="AW301" s="29"/>
      <c r="AX301" s="29"/>
      <c r="AY301" s="29"/>
      <c r="AZ301" s="29"/>
      <c r="BA301" s="29"/>
      <c r="BB301" s="29"/>
      <c r="BC301" s="29"/>
      <c r="BD301" s="29"/>
      <c r="BE301" s="29"/>
      <c r="BF301" s="29"/>
      <c r="BG301" s="29"/>
      <c r="BH301" s="29"/>
      <c r="BI301" s="29"/>
      <c r="BJ301" s="29"/>
      <c r="BK301" s="29"/>
      <c r="BL301" s="29"/>
      <c r="BM301" s="29"/>
      <c r="BN301" s="29"/>
      <c r="BO301" s="29"/>
      <c r="BP301" s="29"/>
      <c r="BQ301" s="29"/>
      <c r="BR301" s="29"/>
      <c r="BS301" s="29"/>
      <c r="BT301" s="29"/>
      <c r="BU301" s="29"/>
      <c r="BV301" s="29"/>
      <c r="BW301" s="29"/>
      <c r="BX301" s="29"/>
      <c r="BY301" s="29"/>
      <c r="BZ301" s="29"/>
      <c r="CA301" s="29"/>
      <c r="CB301" s="29"/>
      <c r="CC301" s="29"/>
      <c r="CD301" s="29"/>
      <c r="CE301" s="29"/>
      <c r="CF301" s="29"/>
      <c r="CG301" s="29"/>
      <c r="CH301" s="29"/>
      <c r="CI301" s="29"/>
      <c r="CJ301" s="29"/>
      <c r="CK301" s="29"/>
      <c r="CL301" s="29"/>
      <c r="CM301" s="29"/>
      <c r="CN301" s="29"/>
      <c r="CO301" s="29"/>
      <c r="CP301" s="29"/>
      <c r="CQ301" s="29"/>
      <c r="CR301" s="29"/>
      <c r="CS301" s="29"/>
      <c r="CT301" s="29"/>
      <c r="CU301" s="29"/>
      <c r="CV301" s="29"/>
      <c r="CW301" s="29"/>
      <c r="CX301" s="29"/>
      <c r="CY301" s="29"/>
      <c r="CZ301" s="29"/>
      <c r="DA301" s="29"/>
      <c r="DB301" s="29"/>
      <c r="DC301" s="29"/>
      <c r="DD301" s="29"/>
      <c r="DE301" s="29"/>
      <c r="DF301" s="29"/>
      <c r="DG301" s="29"/>
      <c r="DH301" s="29"/>
      <c r="DI301" s="29"/>
      <c r="DJ301" s="29"/>
      <c r="DK301" s="29"/>
      <c r="DL301" s="29"/>
      <c r="DM301" s="29"/>
      <c r="DN301" s="29"/>
      <c r="DO301" s="29"/>
      <c r="DP301" s="29"/>
      <c r="DQ301" s="29"/>
      <c r="DR301" s="29"/>
      <c r="DS301" s="29"/>
      <c r="DT301" s="29"/>
      <c r="DU301" s="29"/>
      <c r="DV301" s="29"/>
      <c r="DW301" s="29"/>
      <c r="DX301" s="29"/>
      <c r="DY301" s="29"/>
      <c r="DZ301" s="29"/>
      <c r="EA301" s="29"/>
      <c r="EB301" s="29"/>
      <c r="EC301" s="29"/>
      <c r="ED301" s="29"/>
      <c r="EE301" s="29"/>
      <c r="EF301" s="29"/>
      <c r="EG301" s="29"/>
      <c r="EH301" s="29"/>
      <c r="EI301" s="29"/>
      <c r="EJ301" s="29"/>
      <c r="EK301" s="29"/>
      <c r="EL301" s="29"/>
    </row>
    <row r="302" spans="17:142" x14ac:dyDescent="0.2">
      <c r="Q302" s="1"/>
      <c r="R302" s="1"/>
      <c r="S302" s="1"/>
      <c r="T302" s="1"/>
      <c r="U302" s="1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29"/>
      <c r="AO302" s="29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29"/>
      <c r="BB302" s="29"/>
      <c r="BC302" s="29"/>
      <c r="BD302" s="29"/>
      <c r="BE302" s="29"/>
      <c r="BF302" s="29"/>
      <c r="BG302" s="29"/>
      <c r="BH302" s="29"/>
      <c r="BI302" s="29"/>
      <c r="BJ302" s="29"/>
      <c r="BK302" s="29"/>
      <c r="BL302" s="29"/>
      <c r="BM302" s="29"/>
      <c r="BN302" s="29"/>
      <c r="BO302" s="29"/>
      <c r="BP302" s="29"/>
      <c r="BQ302" s="29"/>
      <c r="BR302" s="29"/>
      <c r="BS302" s="29"/>
      <c r="BT302" s="29"/>
      <c r="BU302" s="29"/>
      <c r="BV302" s="29"/>
      <c r="BW302" s="29"/>
      <c r="BX302" s="29"/>
      <c r="BY302" s="29"/>
      <c r="BZ302" s="29"/>
      <c r="CA302" s="29"/>
      <c r="CB302" s="29"/>
      <c r="CC302" s="29"/>
      <c r="CD302" s="29"/>
      <c r="CE302" s="29"/>
      <c r="CF302" s="29"/>
      <c r="CG302" s="29"/>
      <c r="CH302" s="29"/>
      <c r="CI302" s="29"/>
      <c r="CJ302" s="29"/>
      <c r="CK302" s="29"/>
      <c r="CL302" s="29"/>
      <c r="CM302" s="29"/>
      <c r="CN302" s="29"/>
      <c r="CO302" s="29"/>
      <c r="CP302" s="29"/>
      <c r="CQ302" s="29"/>
      <c r="CR302" s="29"/>
      <c r="CS302" s="29"/>
      <c r="CT302" s="29"/>
      <c r="CU302" s="29"/>
      <c r="CV302" s="29"/>
      <c r="CW302" s="29"/>
      <c r="CX302" s="29"/>
      <c r="CY302" s="29"/>
      <c r="CZ302" s="29"/>
      <c r="DA302" s="29"/>
      <c r="DB302" s="29"/>
      <c r="DC302" s="29"/>
      <c r="DD302" s="29"/>
      <c r="DE302" s="29"/>
      <c r="DF302" s="29"/>
      <c r="DG302" s="29"/>
      <c r="DH302" s="29"/>
      <c r="DI302" s="29"/>
      <c r="DJ302" s="29"/>
      <c r="DK302" s="29"/>
      <c r="DL302" s="29"/>
      <c r="DM302" s="29"/>
      <c r="DN302" s="29"/>
      <c r="DO302" s="29"/>
      <c r="DP302" s="29"/>
      <c r="DQ302" s="29"/>
      <c r="DR302" s="29"/>
      <c r="DS302" s="29"/>
      <c r="DT302" s="29"/>
      <c r="DU302" s="29"/>
      <c r="DV302" s="29"/>
      <c r="DW302" s="29"/>
      <c r="DX302" s="29"/>
      <c r="DY302" s="29"/>
      <c r="DZ302" s="29"/>
      <c r="EA302" s="29"/>
      <c r="EB302" s="29"/>
      <c r="EC302" s="29"/>
      <c r="ED302" s="29"/>
      <c r="EE302" s="29"/>
      <c r="EF302" s="29"/>
      <c r="EG302" s="29"/>
      <c r="EH302" s="29"/>
      <c r="EI302" s="29"/>
      <c r="EJ302" s="29"/>
      <c r="EK302" s="29"/>
      <c r="EL302" s="29"/>
    </row>
    <row r="303" spans="17:142" x14ac:dyDescent="0.2">
      <c r="Q303" s="1"/>
      <c r="R303" s="1"/>
      <c r="S303" s="1"/>
      <c r="T303" s="1"/>
      <c r="U303" s="1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  <c r="AK303" s="29"/>
      <c r="AL303" s="29"/>
      <c r="AM303" s="29"/>
      <c r="AN303" s="29"/>
      <c r="AO303" s="29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29"/>
      <c r="BB303" s="29"/>
      <c r="BC303" s="29"/>
      <c r="BD303" s="29"/>
      <c r="BE303" s="29"/>
      <c r="BF303" s="29"/>
      <c r="BG303" s="29"/>
      <c r="BH303" s="29"/>
      <c r="BI303" s="29"/>
      <c r="BJ303" s="29"/>
      <c r="BK303" s="29"/>
      <c r="BL303" s="29"/>
      <c r="BM303" s="29"/>
      <c r="BN303" s="29"/>
      <c r="BO303" s="29"/>
      <c r="BP303" s="29"/>
      <c r="BQ303" s="29"/>
      <c r="BR303" s="29"/>
      <c r="BS303" s="29"/>
      <c r="BT303" s="29"/>
      <c r="BU303" s="29"/>
      <c r="BV303" s="29"/>
      <c r="BW303" s="29"/>
      <c r="BX303" s="29"/>
      <c r="BY303" s="29"/>
      <c r="BZ303" s="29"/>
      <c r="CA303" s="29"/>
      <c r="CB303" s="29"/>
      <c r="CC303" s="29"/>
      <c r="CD303" s="29"/>
      <c r="CE303" s="29"/>
      <c r="CF303" s="29"/>
      <c r="CG303" s="29"/>
      <c r="CH303" s="29"/>
      <c r="CI303" s="29"/>
      <c r="CJ303" s="29"/>
      <c r="CK303" s="29"/>
      <c r="CL303" s="29"/>
      <c r="CM303" s="29"/>
      <c r="CN303" s="29"/>
      <c r="CO303" s="29"/>
      <c r="CP303" s="29"/>
      <c r="CQ303" s="29"/>
      <c r="CR303" s="29"/>
      <c r="CS303" s="29"/>
      <c r="CT303" s="29"/>
      <c r="CU303" s="29"/>
      <c r="CV303" s="29"/>
      <c r="CW303" s="29"/>
      <c r="CX303" s="29"/>
      <c r="CY303" s="29"/>
      <c r="CZ303" s="29"/>
      <c r="DA303" s="29"/>
      <c r="DB303" s="29"/>
      <c r="DC303" s="29"/>
      <c r="DD303" s="29"/>
      <c r="DE303" s="29"/>
      <c r="DF303" s="29"/>
      <c r="DG303" s="29"/>
      <c r="DH303" s="29"/>
      <c r="DI303" s="29"/>
      <c r="DJ303" s="29"/>
      <c r="DK303" s="29"/>
      <c r="DL303" s="29"/>
      <c r="DM303" s="29"/>
      <c r="DN303" s="29"/>
      <c r="DO303" s="29"/>
      <c r="DP303" s="29"/>
      <c r="DQ303" s="29"/>
      <c r="DR303" s="29"/>
      <c r="DS303" s="29"/>
      <c r="DT303" s="29"/>
      <c r="DU303" s="29"/>
      <c r="DV303" s="29"/>
      <c r="DW303" s="29"/>
      <c r="DX303" s="29"/>
      <c r="DY303" s="29"/>
      <c r="DZ303" s="29"/>
      <c r="EA303" s="29"/>
      <c r="EB303" s="29"/>
      <c r="EC303" s="29"/>
      <c r="ED303" s="29"/>
      <c r="EE303" s="29"/>
      <c r="EF303" s="29"/>
      <c r="EG303" s="29"/>
      <c r="EH303" s="29"/>
      <c r="EI303" s="29"/>
      <c r="EJ303" s="29"/>
      <c r="EK303" s="29"/>
      <c r="EL303" s="29"/>
    </row>
    <row r="304" spans="17:142" x14ac:dyDescent="0.2">
      <c r="Q304" s="1"/>
      <c r="R304" s="1"/>
      <c r="S304" s="1"/>
      <c r="T304" s="1"/>
      <c r="U304" s="1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29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29"/>
      <c r="BB304" s="29"/>
      <c r="BC304" s="29"/>
      <c r="BD304" s="29"/>
      <c r="BE304" s="29"/>
      <c r="BF304" s="29"/>
      <c r="BG304" s="29"/>
      <c r="BH304" s="29"/>
      <c r="BI304" s="29"/>
      <c r="BJ304" s="29"/>
      <c r="BK304" s="29"/>
      <c r="BL304" s="29"/>
      <c r="BM304" s="29"/>
      <c r="BN304" s="29"/>
      <c r="BO304" s="29"/>
      <c r="BP304" s="29"/>
      <c r="BQ304" s="29"/>
      <c r="BR304" s="29"/>
      <c r="BS304" s="29"/>
      <c r="BT304" s="29"/>
      <c r="BU304" s="29"/>
      <c r="BV304" s="29"/>
      <c r="BW304" s="29"/>
      <c r="BX304" s="29"/>
      <c r="BY304" s="29"/>
      <c r="BZ304" s="29"/>
      <c r="CA304" s="29"/>
      <c r="CB304" s="29"/>
      <c r="CC304" s="29"/>
      <c r="CD304" s="29"/>
      <c r="CE304" s="29"/>
      <c r="CF304" s="29"/>
      <c r="CG304" s="29"/>
      <c r="CH304" s="29"/>
      <c r="CI304" s="29"/>
      <c r="CJ304" s="29"/>
      <c r="CK304" s="29"/>
      <c r="CL304" s="29"/>
      <c r="CM304" s="29"/>
      <c r="CN304" s="29"/>
      <c r="CO304" s="29"/>
      <c r="CP304" s="29"/>
      <c r="CQ304" s="29"/>
      <c r="CR304" s="29"/>
      <c r="CS304" s="29"/>
      <c r="CT304" s="29"/>
      <c r="CU304" s="29"/>
      <c r="CV304" s="29"/>
      <c r="CW304" s="29"/>
      <c r="CX304" s="29"/>
      <c r="CY304" s="29"/>
      <c r="CZ304" s="29"/>
      <c r="DA304" s="29"/>
      <c r="DB304" s="29"/>
      <c r="DC304" s="29"/>
      <c r="DD304" s="29"/>
      <c r="DE304" s="29"/>
      <c r="DF304" s="29"/>
      <c r="DG304" s="29"/>
      <c r="DH304" s="29"/>
      <c r="DI304" s="29"/>
      <c r="DJ304" s="29"/>
      <c r="DK304" s="29"/>
      <c r="DL304" s="29"/>
      <c r="DM304" s="29"/>
      <c r="DN304" s="29"/>
      <c r="DO304" s="29"/>
      <c r="DP304" s="29"/>
      <c r="DQ304" s="29"/>
      <c r="DR304" s="29"/>
      <c r="DS304" s="29"/>
      <c r="DT304" s="29"/>
      <c r="DU304" s="29"/>
      <c r="DV304" s="29"/>
      <c r="DW304" s="29"/>
      <c r="DX304" s="29"/>
      <c r="DY304" s="29"/>
      <c r="DZ304" s="29"/>
      <c r="EA304" s="29"/>
      <c r="EB304" s="29"/>
      <c r="EC304" s="29"/>
      <c r="ED304" s="29"/>
      <c r="EE304" s="29"/>
      <c r="EF304" s="29"/>
      <c r="EG304" s="29"/>
      <c r="EH304" s="29"/>
      <c r="EI304" s="29"/>
      <c r="EJ304" s="29"/>
      <c r="EK304" s="29"/>
      <c r="EL304" s="29"/>
    </row>
    <row r="305" spans="17:142" x14ac:dyDescent="0.2">
      <c r="Q305" s="1"/>
      <c r="R305" s="1"/>
      <c r="S305" s="1"/>
      <c r="T305" s="1"/>
      <c r="U305" s="1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  <c r="AO305" s="29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29"/>
      <c r="BA305" s="29"/>
      <c r="BB305" s="29"/>
      <c r="BC305" s="29"/>
      <c r="BD305" s="29"/>
      <c r="BE305" s="29"/>
      <c r="BF305" s="29"/>
      <c r="BG305" s="29"/>
      <c r="BH305" s="29"/>
      <c r="BI305" s="29"/>
      <c r="BJ305" s="29"/>
      <c r="BK305" s="29"/>
      <c r="BL305" s="29"/>
      <c r="BM305" s="29"/>
      <c r="BN305" s="29"/>
      <c r="BO305" s="29"/>
      <c r="BP305" s="29"/>
      <c r="BQ305" s="29"/>
      <c r="BR305" s="29"/>
      <c r="BS305" s="29"/>
      <c r="BT305" s="29"/>
      <c r="BU305" s="29"/>
      <c r="BV305" s="29"/>
      <c r="BW305" s="29"/>
      <c r="BX305" s="29"/>
      <c r="BY305" s="29"/>
      <c r="BZ305" s="29"/>
      <c r="CA305" s="29"/>
      <c r="CB305" s="29"/>
      <c r="CC305" s="29"/>
      <c r="CD305" s="29"/>
      <c r="CE305" s="29"/>
      <c r="CF305" s="29"/>
      <c r="CG305" s="29"/>
      <c r="CH305" s="29"/>
      <c r="CI305" s="29"/>
      <c r="CJ305" s="29"/>
      <c r="CK305" s="29"/>
      <c r="CL305" s="29"/>
      <c r="CM305" s="29"/>
      <c r="CN305" s="29"/>
      <c r="CO305" s="29"/>
      <c r="CP305" s="29"/>
      <c r="CQ305" s="29"/>
      <c r="CR305" s="29"/>
      <c r="CS305" s="29"/>
      <c r="CT305" s="29"/>
      <c r="CU305" s="29"/>
      <c r="CV305" s="29"/>
      <c r="CW305" s="29"/>
      <c r="CX305" s="29"/>
      <c r="CY305" s="29"/>
      <c r="CZ305" s="29"/>
      <c r="DA305" s="29"/>
      <c r="DB305" s="29"/>
      <c r="DC305" s="29"/>
      <c r="DD305" s="29"/>
      <c r="DE305" s="29"/>
      <c r="DF305" s="29"/>
      <c r="DG305" s="29"/>
      <c r="DH305" s="29"/>
      <c r="DI305" s="29"/>
      <c r="DJ305" s="29"/>
      <c r="DK305" s="29"/>
      <c r="DL305" s="29"/>
      <c r="DM305" s="29"/>
      <c r="DN305" s="29"/>
      <c r="DO305" s="29"/>
      <c r="DP305" s="29"/>
      <c r="DQ305" s="29"/>
      <c r="DR305" s="29"/>
      <c r="DS305" s="29"/>
      <c r="DT305" s="29"/>
      <c r="DU305" s="29"/>
      <c r="DV305" s="29"/>
      <c r="DW305" s="29"/>
      <c r="DX305" s="29"/>
      <c r="DY305" s="29"/>
      <c r="DZ305" s="29"/>
      <c r="EA305" s="29"/>
      <c r="EB305" s="29"/>
      <c r="EC305" s="29"/>
      <c r="ED305" s="29"/>
      <c r="EE305" s="29"/>
      <c r="EF305" s="29"/>
      <c r="EG305" s="29"/>
      <c r="EH305" s="29"/>
      <c r="EI305" s="29"/>
      <c r="EJ305" s="29"/>
      <c r="EK305" s="29"/>
      <c r="EL305" s="29"/>
    </row>
    <row r="306" spans="17:142" x14ac:dyDescent="0.2">
      <c r="Q306" s="1"/>
      <c r="R306" s="1"/>
      <c r="S306" s="1"/>
      <c r="T306" s="1"/>
      <c r="U306" s="1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  <c r="AJ306" s="29"/>
      <c r="AK306" s="29"/>
      <c r="AL306" s="29"/>
      <c r="AM306" s="29"/>
      <c r="AN306" s="29"/>
      <c r="AO306" s="29"/>
      <c r="AP306" s="29"/>
      <c r="AQ306" s="29"/>
      <c r="AR306" s="29"/>
      <c r="AS306" s="29"/>
      <c r="AT306" s="29"/>
      <c r="AU306" s="29"/>
      <c r="AV306" s="29"/>
      <c r="AW306" s="29"/>
      <c r="AX306" s="29"/>
      <c r="AY306" s="29"/>
      <c r="AZ306" s="29"/>
      <c r="BA306" s="29"/>
      <c r="BB306" s="29"/>
      <c r="BC306" s="29"/>
      <c r="BD306" s="29"/>
      <c r="BE306" s="29"/>
      <c r="BF306" s="29"/>
      <c r="BG306" s="29"/>
      <c r="BH306" s="29"/>
      <c r="BI306" s="29"/>
      <c r="BJ306" s="29"/>
      <c r="BK306" s="29"/>
      <c r="BL306" s="29"/>
      <c r="BM306" s="29"/>
      <c r="BN306" s="29"/>
      <c r="BO306" s="29"/>
      <c r="BP306" s="29"/>
      <c r="BQ306" s="29"/>
      <c r="BR306" s="29"/>
      <c r="BS306" s="29"/>
      <c r="BT306" s="29"/>
      <c r="BU306" s="29"/>
      <c r="BV306" s="29"/>
      <c r="BW306" s="29"/>
      <c r="BX306" s="29"/>
      <c r="BY306" s="29"/>
      <c r="BZ306" s="29"/>
      <c r="CA306" s="29"/>
      <c r="CB306" s="29"/>
      <c r="CC306" s="29"/>
      <c r="CD306" s="29"/>
      <c r="CE306" s="29"/>
      <c r="CF306" s="29"/>
      <c r="CG306" s="29"/>
      <c r="CH306" s="29"/>
      <c r="CI306" s="29"/>
      <c r="CJ306" s="29"/>
      <c r="CK306" s="29"/>
      <c r="CL306" s="29"/>
      <c r="CM306" s="29"/>
      <c r="CN306" s="29"/>
      <c r="CO306" s="29"/>
      <c r="CP306" s="29"/>
      <c r="CQ306" s="29"/>
      <c r="CR306" s="29"/>
      <c r="CS306" s="29"/>
      <c r="CT306" s="29"/>
      <c r="CU306" s="29"/>
      <c r="CV306" s="29"/>
      <c r="CW306" s="29"/>
      <c r="CX306" s="29"/>
      <c r="CY306" s="29"/>
      <c r="CZ306" s="29"/>
      <c r="DA306" s="29"/>
      <c r="DB306" s="29"/>
      <c r="DC306" s="29"/>
      <c r="DD306" s="29"/>
      <c r="DE306" s="29"/>
      <c r="DF306" s="29"/>
      <c r="DG306" s="29"/>
      <c r="DH306" s="29"/>
      <c r="DI306" s="29"/>
      <c r="DJ306" s="29"/>
      <c r="DK306" s="29"/>
      <c r="DL306" s="29"/>
      <c r="DM306" s="29"/>
      <c r="DN306" s="29"/>
      <c r="DO306" s="29"/>
      <c r="DP306" s="29"/>
      <c r="DQ306" s="29"/>
      <c r="DR306" s="29"/>
      <c r="DS306" s="29"/>
      <c r="DT306" s="29"/>
      <c r="DU306" s="29"/>
      <c r="DV306" s="29"/>
      <c r="DW306" s="29"/>
      <c r="DX306" s="29"/>
      <c r="DY306" s="29"/>
      <c r="DZ306" s="29"/>
      <c r="EA306" s="29"/>
      <c r="EB306" s="29"/>
      <c r="EC306" s="29"/>
      <c r="ED306" s="29"/>
      <c r="EE306" s="29"/>
      <c r="EF306" s="29"/>
      <c r="EG306" s="29"/>
      <c r="EH306" s="29"/>
      <c r="EI306" s="29"/>
      <c r="EJ306" s="29"/>
      <c r="EK306" s="29"/>
      <c r="EL306" s="29"/>
    </row>
    <row r="307" spans="17:142" x14ac:dyDescent="0.2">
      <c r="Q307" s="1"/>
      <c r="R307" s="1"/>
      <c r="S307" s="1"/>
      <c r="T307" s="1"/>
      <c r="U307" s="1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  <c r="AJ307" s="29"/>
      <c r="AK307" s="29"/>
      <c r="AL307" s="29"/>
      <c r="AM307" s="29"/>
      <c r="AN307" s="29"/>
      <c r="AO307" s="29"/>
      <c r="AP307" s="29"/>
      <c r="AQ307" s="29"/>
      <c r="AR307" s="29"/>
      <c r="AS307" s="29"/>
      <c r="AT307" s="29"/>
      <c r="AU307" s="29"/>
      <c r="AV307" s="29"/>
      <c r="AW307" s="29"/>
      <c r="AX307" s="29"/>
      <c r="AY307" s="29"/>
      <c r="AZ307" s="29"/>
      <c r="BA307" s="29"/>
      <c r="BB307" s="29"/>
      <c r="BC307" s="29"/>
      <c r="BD307" s="29"/>
      <c r="BE307" s="29"/>
      <c r="BF307" s="29"/>
      <c r="BG307" s="29"/>
      <c r="BH307" s="29"/>
      <c r="BI307" s="29"/>
      <c r="BJ307" s="29"/>
      <c r="BK307" s="29"/>
      <c r="BL307" s="29"/>
      <c r="BM307" s="29"/>
      <c r="BN307" s="29"/>
      <c r="BO307" s="29"/>
      <c r="BP307" s="29"/>
      <c r="BQ307" s="29"/>
      <c r="BR307" s="29"/>
      <c r="BS307" s="29"/>
      <c r="BT307" s="29"/>
      <c r="BU307" s="29"/>
      <c r="BV307" s="29"/>
      <c r="BW307" s="29"/>
      <c r="BX307" s="29"/>
      <c r="BY307" s="29"/>
      <c r="BZ307" s="29"/>
      <c r="CA307" s="29"/>
      <c r="CB307" s="29"/>
      <c r="CC307" s="29"/>
      <c r="CD307" s="29"/>
      <c r="CE307" s="29"/>
      <c r="CF307" s="29"/>
      <c r="CG307" s="29"/>
      <c r="CH307" s="29"/>
      <c r="CI307" s="29"/>
      <c r="CJ307" s="29"/>
      <c r="CK307" s="29"/>
      <c r="CL307" s="29"/>
      <c r="CM307" s="29"/>
      <c r="CN307" s="29"/>
      <c r="CO307" s="29"/>
      <c r="CP307" s="29"/>
      <c r="CQ307" s="29"/>
      <c r="CR307" s="29"/>
      <c r="CS307" s="29"/>
      <c r="CT307" s="29"/>
      <c r="CU307" s="29"/>
      <c r="CV307" s="29"/>
      <c r="CW307" s="29"/>
      <c r="CX307" s="29"/>
      <c r="CY307" s="29"/>
      <c r="CZ307" s="29"/>
      <c r="DA307" s="29"/>
      <c r="DB307" s="29"/>
      <c r="DC307" s="29"/>
      <c r="DD307" s="29"/>
      <c r="DE307" s="29"/>
      <c r="DF307" s="29"/>
      <c r="DG307" s="29"/>
      <c r="DH307" s="29"/>
      <c r="DI307" s="29"/>
      <c r="DJ307" s="29"/>
      <c r="DK307" s="29"/>
      <c r="DL307" s="29"/>
      <c r="DM307" s="29"/>
      <c r="DN307" s="29"/>
      <c r="DO307" s="29"/>
      <c r="DP307" s="29"/>
      <c r="DQ307" s="29"/>
      <c r="DR307" s="29"/>
      <c r="DS307" s="29"/>
      <c r="DT307" s="29"/>
      <c r="DU307" s="29"/>
      <c r="DV307" s="29"/>
      <c r="DW307" s="29"/>
      <c r="DX307" s="29"/>
      <c r="DY307" s="29"/>
      <c r="DZ307" s="29"/>
      <c r="EA307" s="29"/>
      <c r="EB307" s="29"/>
      <c r="EC307" s="29"/>
      <c r="ED307" s="29"/>
      <c r="EE307" s="29"/>
      <c r="EF307" s="29"/>
      <c r="EG307" s="29"/>
      <c r="EH307" s="29"/>
      <c r="EI307" s="29"/>
      <c r="EJ307" s="29"/>
      <c r="EK307" s="29"/>
      <c r="EL307" s="29"/>
    </row>
    <row r="308" spans="17:142" x14ac:dyDescent="0.2">
      <c r="Q308" s="1"/>
      <c r="R308" s="1"/>
      <c r="S308" s="1"/>
      <c r="T308" s="1"/>
      <c r="U308" s="1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29"/>
      <c r="AJ308" s="29"/>
      <c r="AK308" s="29"/>
      <c r="AL308" s="29"/>
      <c r="AM308" s="29"/>
      <c r="AN308" s="29"/>
      <c r="AO308" s="29"/>
      <c r="AP308" s="29"/>
      <c r="AQ308" s="29"/>
      <c r="AR308" s="29"/>
      <c r="AS308" s="29"/>
      <c r="AT308" s="29"/>
      <c r="AU308" s="29"/>
      <c r="AV308" s="29"/>
      <c r="AW308" s="29"/>
      <c r="AX308" s="29"/>
      <c r="AY308" s="29"/>
      <c r="AZ308" s="29"/>
      <c r="BA308" s="29"/>
      <c r="BB308" s="29"/>
      <c r="BC308" s="29"/>
      <c r="BD308" s="29"/>
      <c r="BE308" s="29"/>
      <c r="BF308" s="29"/>
      <c r="BG308" s="29"/>
      <c r="BH308" s="29"/>
      <c r="BI308" s="29"/>
      <c r="BJ308" s="29"/>
      <c r="BK308" s="29"/>
      <c r="BL308" s="29"/>
      <c r="BM308" s="29"/>
      <c r="BN308" s="29"/>
      <c r="BO308" s="29"/>
      <c r="BP308" s="29"/>
      <c r="BQ308" s="29"/>
      <c r="BR308" s="29"/>
      <c r="BS308" s="29"/>
      <c r="BT308" s="29"/>
      <c r="BU308" s="29"/>
      <c r="BV308" s="29"/>
      <c r="BW308" s="29"/>
      <c r="BX308" s="29"/>
      <c r="BY308" s="29"/>
      <c r="BZ308" s="29"/>
      <c r="CA308" s="29"/>
      <c r="CB308" s="29"/>
      <c r="CC308" s="29"/>
      <c r="CD308" s="29"/>
      <c r="CE308" s="29"/>
      <c r="CF308" s="29"/>
      <c r="CG308" s="29"/>
      <c r="CH308" s="29"/>
      <c r="CI308" s="29"/>
      <c r="CJ308" s="29"/>
      <c r="CK308" s="29"/>
      <c r="CL308" s="29"/>
      <c r="CM308" s="29"/>
      <c r="CN308" s="29"/>
      <c r="CO308" s="29"/>
      <c r="CP308" s="29"/>
      <c r="CQ308" s="29"/>
      <c r="CR308" s="29"/>
      <c r="CS308" s="29"/>
      <c r="CT308" s="29"/>
      <c r="CU308" s="29"/>
      <c r="CV308" s="29"/>
      <c r="CW308" s="29"/>
      <c r="CX308" s="29"/>
      <c r="CY308" s="29"/>
      <c r="CZ308" s="29"/>
      <c r="DA308" s="29"/>
      <c r="DB308" s="29"/>
      <c r="DC308" s="29"/>
      <c r="DD308" s="29"/>
      <c r="DE308" s="29"/>
      <c r="DF308" s="29"/>
      <c r="DG308" s="29"/>
      <c r="DH308" s="29"/>
      <c r="DI308" s="29"/>
      <c r="DJ308" s="29"/>
      <c r="DK308" s="29"/>
      <c r="DL308" s="29"/>
      <c r="DM308" s="29"/>
      <c r="DN308" s="29"/>
      <c r="DO308" s="29"/>
      <c r="DP308" s="29"/>
      <c r="DQ308" s="29"/>
      <c r="DR308" s="29"/>
      <c r="DS308" s="29"/>
      <c r="DT308" s="29"/>
      <c r="DU308" s="29"/>
      <c r="DV308" s="29"/>
      <c r="DW308" s="29"/>
      <c r="DX308" s="29"/>
      <c r="DY308" s="29"/>
      <c r="DZ308" s="29"/>
      <c r="EA308" s="29"/>
      <c r="EB308" s="29"/>
      <c r="EC308" s="29"/>
      <c r="ED308" s="29"/>
      <c r="EE308" s="29"/>
      <c r="EF308" s="29"/>
      <c r="EG308" s="29"/>
      <c r="EH308" s="29"/>
      <c r="EI308" s="29"/>
      <c r="EJ308" s="29"/>
      <c r="EK308" s="29"/>
      <c r="EL308" s="29"/>
    </row>
    <row r="309" spans="17:142" x14ac:dyDescent="0.2">
      <c r="Q309" s="1"/>
      <c r="R309" s="1"/>
      <c r="S309" s="1"/>
      <c r="T309" s="1"/>
      <c r="U309" s="1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  <c r="AN309" s="29"/>
      <c r="AO309" s="29"/>
      <c r="AP309" s="29"/>
      <c r="AQ309" s="29"/>
      <c r="AR309" s="29"/>
      <c r="AS309" s="29"/>
      <c r="AT309" s="29"/>
      <c r="AU309" s="29"/>
      <c r="AV309" s="29"/>
      <c r="AW309" s="29"/>
      <c r="AX309" s="29"/>
      <c r="AY309" s="29"/>
      <c r="AZ309" s="29"/>
      <c r="BA309" s="29"/>
      <c r="BB309" s="29"/>
      <c r="BC309" s="29"/>
      <c r="BD309" s="29"/>
      <c r="BE309" s="29"/>
      <c r="BF309" s="29"/>
      <c r="BG309" s="29"/>
      <c r="BH309" s="29"/>
      <c r="BI309" s="29"/>
      <c r="BJ309" s="29"/>
      <c r="BK309" s="29"/>
      <c r="BL309" s="29"/>
      <c r="BM309" s="29"/>
      <c r="BN309" s="29"/>
      <c r="BO309" s="29"/>
      <c r="BP309" s="29"/>
      <c r="BQ309" s="29"/>
      <c r="BR309" s="29"/>
      <c r="BS309" s="29"/>
      <c r="BT309" s="29"/>
      <c r="BU309" s="29"/>
      <c r="BV309" s="29"/>
      <c r="BW309" s="29"/>
      <c r="BX309" s="29"/>
      <c r="BY309" s="29"/>
      <c r="BZ309" s="29"/>
      <c r="CA309" s="29"/>
      <c r="CB309" s="29"/>
      <c r="CC309" s="29"/>
      <c r="CD309" s="29"/>
      <c r="CE309" s="29"/>
      <c r="CF309" s="29"/>
      <c r="CG309" s="29"/>
      <c r="CH309" s="29"/>
      <c r="CI309" s="29"/>
      <c r="CJ309" s="29"/>
      <c r="CK309" s="29"/>
      <c r="CL309" s="29"/>
      <c r="CM309" s="29"/>
      <c r="CN309" s="29"/>
      <c r="CO309" s="29"/>
      <c r="CP309" s="29"/>
      <c r="CQ309" s="29"/>
      <c r="CR309" s="29"/>
      <c r="CS309" s="29"/>
      <c r="CT309" s="29"/>
      <c r="CU309" s="29"/>
      <c r="CV309" s="29"/>
      <c r="CW309" s="29"/>
      <c r="CX309" s="29"/>
      <c r="CY309" s="29"/>
      <c r="CZ309" s="29"/>
      <c r="DA309" s="29"/>
      <c r="DB309" s="29"/>
      <c r="DC309" s="29"/>
      <c r="DD309" s="29"/>
      <c r="DE309" s="29"/>
      <c r="DF309" s="29"/>
      <c r="DG309" s="29"/>
      <c r="DH309" s="29"/>
      <c r="DI309" s="29"/>
      <c r="DJ309" s="29"/>
      <c r="DK309" s="29"/>
      <c r="DL309" s="29"/>
      <c r="DM309" s="29"/>
      <c r="DN309" s="29"/>
      <c r="DO309" s="29"/>
      <c r="DP309" s="29"/>
      <c r="DQ309" s="29"/>
      <c r="DR309" s="29"/>
      <c r="DS309" s="29"/>
      <c r="DT309" s="29"/>
      <c r="DU309" s="29"/>
      <c r="DV309" s="29"/>
      <c r="DW309" s="29"/>
      <c r="DX309" s="29"/>
      <c r="DY309" s="29"/>
      <c r="DZ309" s="29"/>
      <c r="EA309" s="29"/>
      <c r="EB309" s="29"/>
      <c r="EC309" s="29"/>
      <c r="ED309" s="29"/>
      <c r="EE309" s="29"/>
      <c r="EF309" s="29"/>
      <c r="EG309" s="29"/>
      <c r="EH309" s="29"/>
      <c r="EI309" s="29"/>
      <c r="EJ309" s="29"/>
      <c r="EK309" s="29"/>
      <c r="EL309" s="29"/>
    </row>
    <row r="310" spans="17:142" x14ac:dyDescent="0.2">
      <c r="Q310" s="1"/>
      <c r="R310" s="1"/>
      <c r="S310" s="1"/>
      <c r="T310" s="1"/>
      <c r="U310" s="1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  <c r="AK310" s="29"/>
      <c r="AL310" s="29"/>
      <c r="AM310" s="29"/>
      <c r="AN310" s="29"/>
      <c r="AO310" s="29"/>
      <c r="AP310" s="29"/>
      <c r="AQ310" s="29"/>
      <c r="AR310" s="29"/>
      <c r="AS310" s="29"/>
      <c r="AT310" s="29"/>
      <c r="AU310" s="29"/>
      <c r="AV310" s="29"/>
      <c r="AW310" s="29"/>
      <c r="AX310" s="29"/>
      <c r="AY310" s="29"/>
      <c r="AZ310" s="29"/>
      <c r="BA310" s="29"/>
      <c r="BB310" s="29"/>
      <c r="BC310" s="29"/>
      <c r="BD310" s="29"/>
      <c r="BE310" s="29"/>
      <c r="BF310" s="29"/>
      <c r="BG310" s="29"/>
      <c r="BH310" s="29"/>
      <c r="BI310" s="29"/>
      <c r="BJ310" s="29"/>
      <c r="BK310" s="29"/>
      <c r="BL310" s="29"/>
      <c r="BM310" s="29"/>
      <c r="BN310" s="29"/>
      <c r="BO310" s="29"/>
      <c r="BP310" s="29"/>
      <c r="BQ310" s="29"/>
      <c r="BR310" s="29"/>
      <c r="BS310" s="29"/>
      <c r="BT310" s="29"/>
      <c r="BU310" s="29"/>
      <c r="BV310" s="29"/>
      <c r="BW310" s="29"/>
      <c r="BX310" s="29"/>
      <c r="BY310" s="29"/>
      <c r="BZ310" s="29"/>
      <c r="CA310" s="29"/>
      <c r="CB310" s="29"/>
      <c r="CC310" s="29"/>
      <c r="CD310" s="29"/>
      <c r="CE310" s="29"/>
      <c r="CF310" s="29"/>
      <c r="CG310" s="29"/>
      <c r="CH310" s="29"/>
      <c r="CI310" s="29"/>
      <c r="CJ310" s="29"/>
      <c r="CK310" s="29"/>
      <c r="CL310" s="29"/>
      <c r="CM310" s="29"/>
      <c r="CN310" s="29"/>
      <c r="CO310" s="29"/>
      <c r="CP310" s="29"/>
      <c r="CQ310" s="29"/>
      <c r="CR310" s="29"/>
      <c r="CS310" s="29"/>
      <c r="CT310" s="29"/>
      <c r="CU310" s="29"/>
      <c r="CV310" s="29"/>
      <c r="CW310" s="29"/>
      <c r="CX310" s="29"/>
      <c r="CY310" s="29"/>
      <c r="CZ310" s="29"/>
      <c r="DA310" s="29"/>
      <c r="DB310" s="29"/>
      <c r="DC310" s="29"/>
      <c r="DD310" s="29"/>
      <c r="DE310" s="29"/>
      <c r="DF310" s="29"/>
      <c r="DG310" s="29"/>
      <c r="DH310" s="29"/>
      <c r="DI310" s="29"/>
      <c r="DJ310" s="29"/>
      <c r="DK310" s="29"/>
      <c r="DL310" s="29"/>
      <c r="DM310" s="29"/>
      <c r="DN310" s="29"/>
      <c r="DO310" s="29"/>
      <c r="DP310" s="29"/>
      <c r="DQ310" s="29"/>
      <c r="DR310" s="29"/>
      <c r="DS310" s="29"/>
      <c r="DT310" s="29"/>
      <c r="DU310" s="29"/>
      <c r="DV310" s="29"/>
      <c r="DW310" s="29"/>
      <c r="DX310" s="29"/>
      <c r="DY310" s="29"/>
      <c r="DZ310" s="29"/>
      <c r="EA310" s="29"/>
      <c r="EB310" s="29"/>
      <c r="EC310" s="29"/>
      <c r="ED310" s="29"/>
      <c r="EE310" s="29"/>
      <c r="EF310" s="29"/>
      <c r="EG310" s="29"/>
      <c r="EH310" s="29"/>
      <c r="EI310" s="29"/>
      <c r="EJ310" s="29"/>
      <c r="EK310" s="29"/>
      <c r="EL310" s="29"/>
    </row>
    <row r="311" spans="17:142" x14ac:dyDescent="0.2">
      <c r="Q311" s="1"/>
      <c r="R311" s="1"/>
      <c r="S311" s="1"/>
      <c r="T311" s="1"/>
      <c r="U311" s="1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/>
      <c r="AL311" s="29"/>
      <c r="AM311" s="29"/>
      <c r="AN311" s="29"/>
      <c r="AO311" s="29"/>
      <c r="AP311" s="29"/>
      <c r="AQ311" s="29"/>
      <c r="AR311" s="29"/>
      <c r="AS311" s="29"/>
      <c r="AT311" s="29"/>
      <c r="AU311" s="29"/>
      <c r="AV311" s="29"/>
      <c r="AW311" s="29"/>
      <c r="AX311" s="29"/>
      <c r="AY311" s="29"/>
      <c r="AZ311" s="29"/>
      <c r="BA311" s="29"/>
      <c r="BB311" s="29"/>
      <c r="BC311" s="29"/>
      <c r="BD311" s="29"/>
      <c r="BE311" s="29"/>
      <c r="BF311" s="29"/>
      <c r="BG311" s="29"/>
      <c r="BH311" s="29"/>
      <c r="BI311" s="29"/>
      <c r="BJ311" s="29"/>
      <c r="BK311" s="29"/>
      <c r="BL311" s="29"/>
      <c r="BM311" s="29"/>
      <c r="BN311" s="29"/>
      <c r="BO311" s="29"/>
      <c r="BP311" s="29"/>
      <c r="BQ311" s="29"/>
      <c r="BR311" s="29"/>
      <c r="BS311" s="29"/>
      <c r="BT311" s="29"/>
      <c r="BU311" s="29"/>
      <c r="BV311" s="29"/>
      <c r="BW311" s="29"/>
      <c r="BX311" s="29"/>
      <c r="BY311" s="29"/>
      <c r="BZ311" s="29"/>
      <c r="CA311" s="29"/>
      <c r="CB311" s="29"/>
      <c r="CC311" s="29"/>
      <c r="CD311" s="29"/>
      <c r="CE311" s="29"/>
      <c r="CF311" s="29"/>
      <c r="CG311" s="29"/>
      <c r="CH311" s="29"/>
      <c r="CI311" s="29"/>
      <c r="CJ311" s="29"/>
      <c r="CK311" s="29"/>
      <c r="CL311" s="29"/>
      <c r="CM311" s="29"/>
      <c r="CN311" s="29"/>
      <c r="CO311" s="29"/>
      <c r="CP311" s="29"/>
      <c r="CQ311" s="29"/>
      <c r="CR311" s="29"/>
      <c r="CS311" s="29"/>
      <c r="CT311" s="29"/>
      <c r="CU311" s="29"/>
      <c r="CV311" s="29"/>
      <c r="CW311" s="29"/>
      <c r="CX311" s="29"/>
      <c r="CY311" s="29"/>
      <c r="CZ311" s="29"/>
      <c r="DA311" s="29"/>
      <c r="DB311" s="29"/>
      <c r="DC311" s="29"/>
      <c r="DD311" s="29"/>
      <c r="DE311" s="29"/>
      <c r="DF311" s="29"/>
      <c r="DG311" s="29"/>
      <c r="DH311" s="29"/>
      <c r="DI311" s="29"/>
      <c r="DJ311" s="29"/>
      <c r="DK311" s="29"/>
      <c r="DL311" s="29"/>
      <c r="DM311" s="29"/>
      <c r="DN311" s="29"/>
      <c r="DO311" s="29"/>
      <c r="DP311" s="29"/>
      <c r="DQ311" s="29"/>
      <c r="DR311" s="29"/>
      <c r="DS311" s="29"/>
      <c r="DT311" s="29"/>
      <c r="DU311" s="29"/>
      <c r="DV311" s="29"/>
      <c r="DW311" s="29"/>
      <c r="DX311" s="29"/>
      <c r="DY311" s="29"/>
      <c r="DZ311" s="29"/>
      <c r="EA311" s="29"/>
      <c r="EB311" s="29"/>
      <c r="EC311" s="29"/>
      <c r="ED311" s="29"/>
      <c r="EE311" s="29"/>
      <c r="EF311" s="29"/>
      <c r="EG311" s="29"/>
      <c r="EH311" s="29"/>
      <c r="EI311" s="29"/>
      <c r="EJ311" s="29"/>
      <c r="EK311" s="29"/>
      <c r="EL311" s="29"/>
    </row>
    <row r="312" spans="17:142" x14ac:dyDescent="0.2">
      <c r="Q312" s="1"/>
      <c r="R312" s="1"/>
      <c r="S312" s="1"/>
      <c r="T312" s="1"/>
      <c r="U312" s="1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  <c r="AJ312" s="29"/>
      <c r="AK312" s="29"/>
      <c r="AL312" s="29"/>
      <c r="AM312" s="29"/>
      <c r="AN312" s="29"/>
      <c r="AO312" s="29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29"/>
      <c r="BB312" s="29"/>
      <c r="BC312" s="29"/>
      <c r="BD312" s="29"/>
      <c r="BE312" s="29"/>
      <c r="BF312" s="29"/>
      <c r="BG312" s="29"/>
      <c r="BH312" s="29"/>
      <c r="BI312" s="29"/>
      <c r="BJ312" s="29"/>
      <c r="BK312" s="29"/>
      <c r="BL312" s="29"/>
      <c r="BM312" s="29"/>
      <c r="BN312" s="29"/>
      <c r="BO312" s="29"/>
      <c r="BP312" s="29"/>
      <c r="BQ312" s="29"/>
      <c r="BR312" s="29"/>
      <c r="BS312" s="29"/>
      <c r="BT312" s="29"/>
      <c r="BU312" s="29"/>
      <c r="BV312" s="29"/>
      <c r="BW312" s="29"/>
      <c r="BX312" s="29"/>
      <c r="BY312" s="29"/>
      <c r="BZ312" s="29"/>
      <c r="CA312" s="29"/>
      <c r="CB312" s="29"/>
      <c r="CC312" s="29"/>
      <c r="CD312" s="29"/>
      <c r="CE312" s="29"/>
      <c r="CF312" s="29"/>
      <c r="CG312" s="29"/>
      <c r="CH312" s="29"/>
      <c r="CI312" s="29"/>
      <c r="CJ312" s="29"/>
      <c r="CK312" s="29"/>
      <c r="CL312" s="29"/>
      <c r="CM312" s="29"/>
      <c r="CN312" s="29"/>
      <c r="CO312" s="29"/>
      <c r="CP312" s="29"/>
      <c r="CQ312" s="29"/>
      <c r="CR312" s="29"/>
      <c r="CS312" s="29"/>
      <c r="CT312" s="29"/>
      <c r="CU312" s="29"/>
      <c r="CV312" s="29"/>
      <c r="CW312" s="29"/>
      <c r="CX312" s="29"/>
      <c r="CY312" s="29"/>
      <c r="CZ312" s="29"/>
      <c r="DA312" s="29"/>
      <c r="DB312" s="29"/>
      <c r="DC312" s="29"/>
      <c r="DD312" s="29"/>
      <c r="DE312" s="29"/>
      <c r="DF312" s="29"/>
      <c r="DG312" s="29"/>
      <c r="DH312" s="29"/>
      <c r="DI312" s="29"/>
      <c r="DJ312" s="29"/>
      <c r="DK312" s="29"/>
      <c r="DL312" s="29"/>
      <c r="DM312" s="29"/>
      <c r="DN312" s="29"/>
      <c r="DO312" s="29"/>
      <c r="DP312" s="29"/>
      <c r="DQ312" s="29"/>
      <c r="DR312" s="29"/>
      <c r="DS312" s="29"/>
      <c r="DT312" s="29"/>
      <c r="DU312" s="29"/>
      <c r="DV312" s="29"/>
      <c r="DW312" s="29"/>
      <c r="DX312" s="29"/>
      <c r="DY312" s="29"/>
      <c r="DZ312" s="29"/>
      <c r="EA312" s="29"/>
      <c r="EB312" s="29"/>
      <c r="EC312" s="29"/>
      <c r="ED312" s="29"/>
      <c r="EE312" s="29"/>
      <c r="EF312" s="29"/>
      <c r="EG312" s="29"/>
      <c r="EH312" s="29"/>
      <c r="EI312" s="29"/>
      <c r="EJ312" s="29"/>
      <c r="EK312" s="29"/>
      <c r="EL312" s="29"/>
    </row>
    <row r="313" spans="17:142" x14ac:dyDescent="0.2">
      <c r="Q313" s="1"/>
      <c r="R313" s="1"/>
      <c r="S313" s="1"/>
      <c r="T313" s="1"/>
      <c r="U313" s="1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  <c r="AJ313" s="29"/>
      <c r="AK313" s="29"/>
      <c r="AL313" s="29"/>
      <c r="AM313" s="29"/>
      <c r="AN313" s="29"/>
      <c r="AO313" s="29"/>
      <c r="AP313" s="29"/>
      <c r="AQ313" s="29"/>
      <c r="AR313" s="29"/>
      <c r="AS313" s="29"/>
      <c r="AT313" s="29"/>
      <c r="AU313" s="29"/>
      <c r="AV313" s="29"/>
      <c r="AW313" s="29"/>
      <c r="AX313" s="29"/>
      <c r="AY313" s="29"/>
      <c r="AZ313" s="29"/>
      <c r="BA313" s="29"/>
      <c r="BB313" s="29"/>
      <c r="BC313" s="29"/>
      <c r="BD313" s="29"/>
      <c r="BE313" s="29"/>
      <c r="BF313" s="29"/>
      <c r="BG313" s="29"/>
      <c r="BH313" s="29"/>
      <c r="BI313" s="29"/>
      <c r="BJ313" s="29"/>
      <c r="BK313" s="29"/>
      <c r="BL313" s="29"/>
      <c r="BM313" s="29"/>
      <c r="BN313" s="29"/>
      <c r="BO313" s="29"/>
      <c r="BP313" s="29"/>
      <c r="BQ313" s="29"/>
      <c r="BR313" s="29"/>
      <c r="BS313" s="29"/>
      <c r="BT313" s="29"/>
      <c r="BU313" s="29"/>
      <c r="BV313" s="29"/>
      <c r="BW313" s="29"/>
      <c r="BX313" s="29"/>
      <c r="BY313" s="29"/>
      <c r="BZ313" s="29"/>
      <c r="CA313" s="29"/>
      <c r="CB313" s="29"/>
      <c r="CC313" s="29"/>
      <c r="CD313" s="29"/>
      <c r="CE313" s="29"/>
      <c r="CF313" s="29"/>
      <c r="CG313" s="29"/>
      <c r="CH313" s="29"/>
      <c r="CI313" s="29"/>
      <c r="CJ313" s="29"/>
      <c r="CK313" s="29"/>
      <c r="CL313" s="29"/>
      <c r="CM313" s="29"/>
      <c r="CN313" s="29"/>
      <c r="CO313" s="29"/>
      <c r="CP313" s="29"/>
      <c r="CQ313" s="29"/>
      <c r="CR313" s="29"/>
      <c r="CS313" s="29"/>
      <c r="CT313" s="29"/>
      <c r="CU313" s="29"/>
      <c r="CV313" s="29"/>
      <c r="CW313" s="29"/>
      <c r="CX313" s="29"/>
      <c r="CY313" s="29"/>
      <c r="CZ313" s="29"/>
      <c r="DA313" s="29"/>
      <c r="DB313" s="29"/>
      <c r="DC313" s="29"/>
      <c r="DD313" s="29"/>
      <c r="DE313" s="29"/>
      <c r="DF313" s="29"/>
      <c r="DG313" s="29"/>
      <c r="DH313" s="29"/>
      <c r="DI313" s="29"/>
      <c r="DJ313" s="29"/>
      <c r="DK313" s="29"/>
      <c r="DL313" s="29"/>
      <c r="DM313" s="29"/>
      <c r="DN313" s="29"/>
      <c r="DO313" s="29"/>
      <c r="DP313" s="29"/>
      <c r="DQ313" s="29"/>
      <c r="DR313" s="29"/>
      <c r="DS313" s="29"/>
      <c r="DT313" s="29"/>
      <c r="DU313" s="29"/>
      <c r="DV313" s="29"/>
      <c r="DW313" s="29"/>
      <c r="DX313" s="29"/>
      <c r="DY313" s="29"/>
      <c r="DZ313" s="29"/>
      <c r="EA313" s="29"/>
      <c r="EB313" s="29"/>
      <c r="EC313" s="29"/>
      <c r="ED313" s="29"/>
      <c r="EE313" s="29"/>
      <c r="EF313" s="29"/>
      <c r="EG313" s="29"/>
      <c r="EH313" s="29"/>
      <c r="EI313" s="29"/>
      <c r="EJ313" s="29"/>
      <c r="EK313" s="29"/>
      <c r="EL313" s="29"/>
    </row>
    <row r="314" spans="17:142" x14ac:dyDescent="0.2">
      <c r="Q314" s="1"/>
      <c r="R314" s="1"/>
      <c r="S314" s="1"/>
      <c r="T314" s="1"/>
      <c r="U314" s="1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  <c r="AJ314" s="29"/>
      <c r="AK314" s="29"/>
      <c r="AL314" s="29"/>
      <c r="AM314" s="29"/>
      <c r="AN314" s="29"/>
      <c r="AO314" s="29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  <c r="AZ314" s="29"/>
      <c r="BA314" s="29"/>
      <c r="BB314" s="29"/>
      <c r="BC314" s="29"/>
      <c r="BD314" s="29"/>
      <c r="BE314" s="29"/>
      <c r="BF314" s="29"/>
      <c r="BG314" s="29"/>
      <c r="BH314" s="29"/>
      <c r="BI314" s="29"/>
      <c r="BJ314" s="29"/>
      <c r="BK314" s="29"/>
      <c r="BL314" s="29"/>
      <c r="BM314" s="29"/>
      <c r="BN314" s="29"/>
      <c r="BO314" s="29"/>
      <c r="BP314" s="29"/>
      <c r="BQ314" s="29"/>
      <c r="BR314" s="29"/>
      <c r="BS314" s="29"/>
      <c r="BT314" s="29"/>
      <c r="BU314" s="29"/>
      <c r="BV314" s="29"/>
      <c r="BW314" s="29"/>
      <c r="BX314" s="29"/>
      <c r="BY314" s="29"/>
      <c r="BZ314" s="29"/>
      <c r="CA314" s="29"/>
      <c r="CB314" s="29"/>
      <c r="CC314" s="29"/>
      <c r="CD314" s="29"/>
      <c r="CE314" s="29"/>
      <c r="CF314" s="29"/>
      <c r="CG314" s="29"/>
      <c r="CH314" s="29"/>
      <c r="CI314" s="29"/>
      <c r="CJ314" s="29"/>
      <c r="CK314" s="29"/>
      <c r="CL314" s="29"/>
      <c r="CM314" s="29"/>
      <c r="CN314" s="29"/>
      <c r="CO314" s="29"/>
      <c r="CP314" s="29"/>
      <c r="CQ314" s="29"/>
      <c r="CR314" s="29"/>
      <c r="CS314" s="29"/>
      <c r="CT314" s="29"/>
      <c r="CU314" s="29"/>
      <c r="CV314" s="29"/>
      <c r="CW314" s="29"/>
      <c r="CX314" s="29"/>
      <c r="CY314" s="29"/>
      <c r="CZ314" s="29"/>
      <c r="DA314" s="29"/>
      <c r="DB314" s="29"/>
      <c r="DC314" s="29"/>
      <c r="DD314" s="29"/>
      <c r="DE314" s="29"/>
      <c r="DF314" s="29"/>
      <c r="DG314" s="29"/>
      <c r="DH314" s="29"/>
      <c r="DI314" s="29"/>
      <c r="DJ314" s="29"/>
      <c r="DK314" s="29"/>
      <c r="DL314" s="29"/>
      <c r="DM314" s="29"/>
      <c r="DN314" s="29"/>
      <c r="DO314" s="29"/>
      <c r="DP314" s="29"/>
      <c r="DQ314" s="29"/>
      <c r="DR314" s="29"/>
      <c r="DS314" s="29"/>
      <c r="DT314" s="29"/>
      <c r="DU314" s="29"/>
      <c r="DV314" s="29"/>
      <c r="DW314" s="29"/>
      <c r="DX314" s="29"/>
      <c r="DY314" s="29"/>
      <c r="DZ314" s="29"/>
      <c r="EA314" s="29"/>
      <c r="EB314" s="29"/>
      <c r="EC314" s="29"/>
      <c r="ED314" s="29"/>
      <c r="EE314" s="29"/>
      <c r="EF314" s="29"/>
      <c r="EG314" s="29"/>
      <c r="EH314" s="29"/>
      <c r="EI314" s="29"/>
      <c r="EJ314" s="29"/>
      <c r="EK314" s="29"/>
      <c r="EL314" s="29"/>
    </row>
    <row r="315" spans="17:142" x14ac:dyDescent="0.2">
      <c r="Q315" s="1"/>
      <c r="R315" s="1"/>
      <c r="S315" s="1"/>
      <c r="T315" s="1"/>
      <c r="U315" s="1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  <c r="AO315" s="29"/>
      <c r="AP315" s="29"/>
      <c r="AQ315" s="29"/>
      <c r="AR315" s="29"/>
      <c r="AS315" s="29"/>
      <c r="AT315" s="29"/>
      <c r="AU315" s="29"/>
      <c r="AV315" s="29"/>
      <c r="AW315" s="29"/>
      <c r="AX315" s="29"/>
      <c r="AY315" s="29"/>
      <c r="AZ315" s="29"/>
      <c r="BA315" s="29"/>
      <c r="BB315" s="29"/>
      <c r="BC315" s="29"/>
      <c r="BD315" s="29"/>
      <c r="BE315" s="29"/>
      <c r="BF315" s="29"/>
      <c r="BG315" s="29"/>
      <c r="BH315" s="29"/>
      <c r="BI315" s="29"/>
      <c r="BJ315" s="29"/>
      <c r="BK315" s="29"/>
      <c r="BL315" s="29"/>
      <c r="BM315" s="29"/>
      <c r="BN315" s="29"/>
      <c r="BO315" s="29"/>
      <c r="BP315" s="29"/>
      <c r="BQ315" s="29"/>
      <c r="BR315" s="29"/>
      <c r="BS315" s="29"/>
      <c r="BT315" s="29"/>
      <c r="BU315" s="29"/>
      <c r="BV315" s="29"/>
      <c r="BW315" s="29"/>
      <c r="BX315" s="29"/>
      <c r="BY315" s="29"/>
      <c r="BZ315" s="29"/>
      <c r="CA315" s="29"/>
      <c r="CB315" s="29"/>
      <c r="CC315" s="29"/>
      <c r="CD315" s="29"/>
      <c r="CE315" s="29"/>
      <c r="CF315" s="29"/>
      <c r="CG315" s="29"/>
      <c r="CH315" s="29"/>
      <c r="CI315" s="29"/>
      <c r="CJ315" s="29"/>
      <c r="CK315" s="29"/>
      <c r="CL315" s="29"/>
      <c r="CM315" s="29"/>
      <c r="CN315" s="29"/>
      <c r="CO315" s="29"/>
      <c r="CP315" s="29"/>
      <c r="CQ315" s="29"/>
      <c r="CR315" s="29"/>
      <c r="CS315" s="29"/>
      <c r="CT315" s="29"/>
      <c r="CU315" s="29"/>
      <c r="CV315" s="29"/>
      <c r="CW315" s="29"/>
      <c r="CX315" s="29"/>
      <c r="CY315" s="29"/>
      <c r="CZ315" s="29"/>
      <c r="DA315" s="29"/>
      <c r="DB315" s="29"/>
      <c r="DC315" s="29"/>
      <c r="DD315" s="29"/>
      <c r="DE315" s="29"/>
      <c r="DF315" s="29"/>
      <c r="DG315" s="29"/>
      <c r="DH315" s="29"/>
      <c r="DI315" s="29"/>
      <c r="DJ315" s="29"/>
      <c r="DK315" s="29"/>
      <c r="DL315" s="29"/>
      <c r="DM315" s="29"/>
      <c r="DN315" s="29"/>
      <c r="DO315" s="29"/>
      <c r="DP315" s="29"/>
      <c r="DQ315" s="29"/>
      <c r="DR315" s="29"/>
      <c r="DS315" s="29"/>
      <c r="DT315" s="29"/>
      <c r="DU315" s="29"/>
      <c r="DV315" s="29"/>
      <c r="DW315" s="29"/>
      <c r="DX315" s="29"/>
      <c r="DY315" s="29"/>
      <c r="DZ315" s="29"/>
      <c r="EA315" s="29"/>
      <c r="EB315" s="29"/>
      <c r="EC315" s="29"/>
      <c r="ED315" s="29"/>
      <c r="EE315" s="29"/>
      <c r="EF315" s="29"/>
      <c r="EG315" s="29"/>
      <c r="EH315" s="29"/>
      <c r="EI315" s="29"/>
      <c r="EJ315" s="29"/>
      <c r="EK315" s="29"/>
      <c r="EL315" s="29"/>
    </row>
    <row r="316" spans="17:142" x14ac:dyDescent="0.2">
      <c r="Q316" s="1"/>
      <c r="R316" s="1"/>
      <c r="S316" s="1"/>
      <c r="T316" s="1"/>
      <c r="U316" s="1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29"/>
      <c r="AJ316" s="29"/>
      <c r="AK316" s="29"/>
      <c r="AL316" s="29"/>
      <c r="AM316" s="29"/>
      <c r="AN316" s="29"/>
      <c r="AO316" s="29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29"/>
      <c r="BA316" s="29"/>
      <c r="BB316" s="29"/>
      <c r="BC316" s="29"/>
      <c r="BD316" s="29"/>
      <c r="BE316" s="29"/>
      <c r="BF316" s="29"/>
      <c r="BG316" s="29"/>
      <c r="BH316" s="29"/>
      <c r="BI316" s="29"/>
      <c r="BJ316" s="29"/>
      <c r="BK316" s="29"/>
      <c r="BL316" s="29"/>
      <c r="BM316" s="29"/>
      <c r="BN316" s="29"/>
      <c r="BO316" s="29"/>
      <c r="BP316" s="29"/>
      <c r="BQ316" s="29"/>
      <c r="BR316" s="29"/>
      <c r="BS316" s="29"/>
      <c r="BT316" s="29"/>
      <c r="BU316" s="29"/>
      <c r="BV316" s="29"/>
      <c r="BW316" s="29"/>
      <c r="BX316" s="29"/>
      <c r="BY316" s="29"/>
      <c r="BZ316" s="29"/>
      <c r="CA316" s="29"/>
      <c r="CB316" s="29"/>
      <c r="CC316" s="29"/>
      <c r="CD316" s="29"/>
      <c r="CE316" s="29"/>
      <c r="CF316" s="29"/>
      <c r="CG316" s="29"/>
      <c r="CH316" s="29"/>
      <c r="CI316" s="29"/>
      <c r="CJ316" s="29"/>
      <c r="CK316" s="29"/>
      <c r="CL316" s="29"/>
      <c r="CM316" s="29"/>
      <c r="CN316" s="29"/>
      <c r="CO316" s="29"/>
      <c r="CP316" s="29"/>
      <c r="CQ316" s="29"/>
      <c r="CR316" s="29"/>
      <c r="CS316" s="29"/>
      <c r="CT316" s="29"/>
      <c r="CU316" s="29"/>
      <c r="CV316" s="29"/>
      <c r="CW316" s="29"/>
      <c r="CX316" s="29"/>
      <c r="CY316" s="29"/>
      <c r="CZ316" s="29"/>
      <c r="DA316" s="29"/>
      <c r="DB316" s="29"/>
      <c r="DC316" s="29"/>
      <c r="DD316" s="29"/>
      <c r="DE316" s="29"/>
      <c r="DF316" s="29"/>
      <c r="DG316" s="29"/>
      <c r="DH316" s="29"/>
      <c r="DI316" s="29"/>
      <c r="DJ316" s="29"/>
      <c r="DK316" s="29"/>
      <c r="DL316" s="29"/>
      <c r="DM316" s="29"/>
      <c r="DN316" s="29"/>
      <c r="DO316" s="29"/>
      <c r="DP316" s="29"/>
      <c r="DQ316" s="29"/>
      <c r="DR316" s="29"/>
      <c r="DS316" s="29"/>
      <c r="DT316" s="29"/>
      <c r="DU316" s="29"/>
      <c r="DV316" s="29"/>
      <c r="DW316" s="29"/>
      <c r="DX316" s="29"/>
      <c r="DY316" s="29"/>
      <c r="DZ316" s="29"/>
      <c r="EA316" s="29"/>
      <c r="EB316" s="29"/>
      <c r="EC316" s="29"/>
      <c r="ED316" s="29"/>
      <c r="EE316" s="29"/>
      <c r="EF316" s="29"/>
      <c r="EG316" s="29"/>
      <c r="EH316" s="29"/>
      <c r="EI316" s="29"/>
      <c r="EJ316" s="29"/>
      <c r="EK316" s="29"/>
      <c r="EL316" s="29"/>
    </row>
    <row r="317" spans="17:142" x14ac:dyDescent="0.2">
      <c r="Q317" s="1"/>
      <c r="R317" s="1"/>
      <c r="S317" s="1"/>
      <c r="T317" s="1"/>
      <c r="U317" s="1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29"/>
      <c r="AJ317" s="29"/>
      <c r="AK317" s="29"/>
      <c r="AL317" s="29"/>
      <c r="AM317" s="29"/>
      <c r="AN317" s="29"/>
      <c r="AO317" s="29"/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  <c r="AZ317" s="29"/>
      <c r="BA317" s="29"/>
      <c r="BB317" s="29"/>
      <c r="BC317" s="29"/>
      <c r="BD317" s="29"/>
      <c r="BE317" s="29"/>
      <c r="BF317" s="29"/>
      <c r="BG317" s="29"/>
      <c r="BH317" s="29"/>
      <c r="BI317" s="29"/>
      <c r="BJ317" s="29"/>
      <c r="BK317" s="29"/>
      <c r="BL317" s="29"/>
      <c r="BM317" s="29"/>
      <c r="BN317" s="29"/>
      <c r="BO317" s="29"/>
      <c r="BP317" s="29"/>
      <c r="BQ317" s="29"/>
      <c r="BR317" s="29"/>
      <c r="BS317" s="29"/>
      <c r="BT317" s="29"/>
      <c r="BU317" s="29"/>
      <c r="BV317" s="29"/>
      <c r="BW317" s="29"/>
      <c r="BX317" s="29"/>
      <c r="BY317" s="29"/>
      <c r="BZ317" s="29"/>
      <c r="CA317" s="29"/>
      <c r="CB317" s="29"/>
      <c r="CC317" s="29"/>
      <c r="CD317" s="29"/>
      <c r="CE317" s="29"/>
      <c r="CF317" s="29"/>
      <c r="CG317" s="29"/>
      <c r="CH317" s="29"/>
      <c r="CI317" s="29"/>
      <c r="CJ317" s="29"/>
      <c r="CK317" s="29"/>
      <c r="CL317" s="29"/>
      <c r="CM317" s="29"/>
      <c r="CN317" s="29"/>
      <c r="CO317" s="29"/>
      <c r="CP317" s="29"/>
      <c r="CQ317" s="29"/>
      <c r="CR317" s="29"/>
      <c r="CS317" s="29"/>
      <c r="CT317" s="29"/>
      <c r="CU317" s="29"/>
      <c r="CV317" s="29"/>
      <c r="CW317" s="29"/>
      <c r="CX317" s="29"/>
      <c r="CY317" s="29"/>
      <c r="CZ317" s="29"/>
      <c r="DA317" s="29"/>
      <c r="DB317" s="29"/>
      <c r="DC317" s="29"/>
      <c r="DD317" s="29"/>
      <c r="DE317" s="29"/>
      <c r="DF317" s="29"/>
      <c r="DG317" s="29"/>
      <c r="DH317" s="29"/>
      <c r="DI317" s="29"/>
      <c r="DJ317" s="29"/>
      <c r="DK317" s="29"/>
      <c r="DL317" s="29"/>
      <c r="DM317" s="29"/>
      <c r="DN317" s="29"/>
      <c r="DO317" s="29"/>
      <c r="DP317" s="29"/>
      <c r="DQ317" s="29"/>
      <c r="DR317" s="29"/>
      <c r="DS317" s="29"/>
      <c r="DT317" s="29"/>
      <c r="DU317" s="29"/>
      <c r="DV317" s="29"/>
      <c r="DW317" s="29"/>
      <c r="DX317" s="29"/>
      <c r="DY317" s="29"/>
      <c r="DZ317" s="29"/>
      <c r="EA317" s="29"/>
      <c r="EB317" s="29"/>
      <c r="EC317" s="29"/>
      <c r="ED317" s="29"/>
      <c r="EE317" s="29"/>
      <c r="EF317" s="29"/>
      <c r="EG317" s="29"/>
      <c r="EH317" s="29"/>
      <c r="EI317" s="29"/>
      <c r="EJ317" s="29"/>
      <c r="EK317" s="29"/>
      <c r="EL317" s="29"/>
    </row>
    <row r="318" spans="17:142" x14ac:dyDescent="0.2">
      <c r="Q318" s="1"/>
      <c r="R318" s="1"/>
      <c r="S318" s="1"/>
      <c r="T318" s="1"/>
      <c r="U318" s="1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29"/>
      <c r="AJ318" s="29"/>
      <c r="AK318" s="29"/>
      <c r="AL318" s="29"/>
      <c r="AM318" s="29"/>
      <c r="AN318" s="29"/>
      <c r="AO318" s="29"/>
      <c r="AP318" s="29"/>
      <c r="AQ318" s="29"/>
      <c r="AR318" s="29"/>
      <c r="AS318" s="29"/>
      <c r="AT318" s="29"/>
      <c r="AU318" s="29"/>
      <c r="AV318" s="29"/>
      <c r="AW318" s="29"/>
      <c r="AX318" s="29"/>
      <c r="AY318" s="29"/>
      <c r="AZ318" s="29"/>
      <c r="BA318" s="29"/>
      <c r="BB318" s="29"/>
      <c r="BC318" s="29"/>
      <c r="BD318" s="29"/>
      <c r="BE318" s="29"/>
      <c r="BF318" s="29"/>
      <c r="BG318" s="29"/>
      <c r="BH318" s="29"/>
      <c r="BI318" s="29"/>
      <c r="BJ318" s="29"/>
      <c r="BK318" s="29"/>
      <c r="BL318" s="29"/>
      <c r="BM318" s="29"/>
      <c r="BN318" s="29"/>
      <c r="BO318" s="29"/>
      <c r="BP318" s="29"/>
      <c r="BQ318" s="29"/>
      <c r="BR318" s="29"/>
      <c r="BS318" s="29"/>
      <c r="BT318" s="29"/>
      <c r="BU318" s="29"/>
      <c r="BV318" s="29"/>
      <c r="BW318" s="29"/>
      <c r="BX318" s="29"/>
      <c r="BY318" s="29"/>
      <c r="BZ318" s="29"/>
      <c r="CA318" s="29"/>
      <c r="CB318" s="29"/>
      <c r="CC318" s="29"/>
      <c r="CD318" s="29"/>
      <c r="CE318" s="29"/>
      <c r="CF318" s="29"/>
      <c r="CG318" s="29"/>
      <c r="CH318" s="29"/>
      <c r="CI318" s="29"/>
      <c r="CJ318" s="29"/>
      <c r="CK318" s="29"/>
      <c r="CL318" s="29"/>
      <c r="CM318" s="29"/>
      <c r="CN318" s="29"/>
      <c r="CO318" s="29"/>
      <c r="CP318" s="29"/>
      <c r="CQ318" s="29"/>
      <c r="CR318" s="29"/>
      <c r="CS318" s="29"/>
      <c r="CT318" s="29"/>
      <c r="CU318" s="29"/>
      <c r="CV318" s="29"/>
      <c r="CW318" s="29"/>
      <c r="CX318" s="29"/>
      <c r="CY318" s="29"/>
      <c r="CZ318" s="29"/>
      <c r="DA318" s="29"/>
      <c r="DB318" s="29"/>
      <c r="DC318" s="29"/>
      <c r="DD318" s="29"/>
      <c r="DE318" s="29"/>
      <c r="DF318" s="29"/>
      <c r="DG318" s="29"/>
      <c r="DH318" s="29"/>
      <c r="DI318" s="29"/>
      <c r="DJ318" s="29"/>
      <c r="DK318" s="29"/>
      <c r="DL318" s="29"/>
      <c r="DM318" s="29"/>
      <c r="DN318" s="29"/>
      <c r="DO318" s="29"/>
      <c r="DP318" s="29"/>
      <c r="DQ318" s="29"/>
      <c r="DR318" s="29"/>
      <c r="DS318" s="29"/>
      <c r="DT318" s="29"/>
      <c r="DU318" s="29"/>
      <c r="DV318" s="29"/>
      <c r="DW318" s="29"/>
      <c r="DX318" s="29"/>
      <c r="DY318" s="29"/>
      <c r="DZ318" s="29"/>
      <c r="EA318" s="29"/>
      <c r="EB318" s="29"/>
      <c r="EC318" s="29"/>
      <c r="ED318" s="29"/>
      <c r="EE318" s="29"/>
      <c r="EF318" s="29"/>
      <c r="EG318" s="29"/>
      <c r="EH318" s="29"/>
      <c r="EI318" s="29"/>
      <c r="EJ318" s="29"/>
      <c r="EK318" s="29"/>
      <c r="EL318" s="29"/>
    </row>
    <row r="319" spans="17:142" x14ac:dyDescent="0.2">
      <c r="Q319" s="1"/>
      <c r="R319" s="1"/>
      <c r="S319" s="1"/>
      <c r="T319" s="1"/>
      <c r="U319" s="1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29"/>
      <c r="BB319" s="29"/>
      <c r="BC319" s="29"/>
      <c r="BD319" s="29"/>
      <c r="BE319" s="29"/>
      <c r="BF319" s="29"/>
      <c r="BG319" s="29"/>
      <c r="BH319" s="29"/>
      <c r="BI319" s="29"/>
      <c r="BJ319" s="29"/>
      <c r="BK319" s="29"/>
      <c r="BL319" s="29"/>
      <c r="BM319" s="29"/>
      <c r="BN319" s="29"/>
      <c r="BO319" s="29"/>
      <c r="BP319" s="29"/>
      <c r="BQ319" s="29"/>
      <c r="BR319" s="29"/>
      <c r="BS319" s="29"/>
      <c r="BT319" s="29"/>
      <c r="BU319" s="29"/>
      <c r="BV319" s="29"/>
      <c r="BW319" s="29"/>
      <c r="BX319" s="29"/>
      <c r="BY319" s="29"/>
      <c r="BZ319" s="29"/>
      <c r="CA319" s="29"/>
      <c r="CB319" s="29"/>
      <c r="CC319" s="29"/>
      <c r="CD319" s="29"/>
      <c r="CE319" s="29"/>
      <c r="CF319" s="29"/>
      <c r="CG319" s="29"/>
      <c r="CH319" s="29"/>
      <c r="CI319" s="29"/>
      <c r="CJ319" s="29"/>
      <c r="CK319" s="29"/>
      <c r="CL319" s="29"/>
      <c r="CM319" s="29"/>
      <c r="CN319" s="29"/>
      <c r="CO319" s="29"/>
      <c r="CP319" s="29"/>
      <c r="CQ319" s="29"/>
      <c r="CR319" s="29"/>
      <c r="CS319" s="29"/>
      <c r="CT319" s="29"/>
      <c r="CU319" s="29"/>
      <c r="CV319" s="29"/>
      <c r="CW319" s="29"/>
      <c r="CX319" s="29"/>
      <c r="CY319" s="29"/>
      <c r="CZ319" s="29"/>
      <c r="DA319" s="29"/>
      <c r="DB319" s="29"/>
      <c r="DC319" s="29"/>
      <c r="DD319" s="29"/>
      <c r="DE319" s="29"/>
      <c r="DF319" s="29"/>
      <c r="DG319" s="29"/>
      <c r="DH319" s="29"/>
      <c r="DI319" s="29"/>
      <c r="DJ319" s="29"/>
      <c r="DK319" s="29"/>
      <c r="DL319" s="29"/>
      <c r="DM319" s="29"/>
      <c r="DN319" s="29"/>
      <c r="DO319" s="29"/>
      <c r="DP319" s="29"/>
      <c r="DQ319" s="29"/>
      <c r="DR319" s="29"/>
      <c r="DS319" s="29"/>
      <c r="DT319" s="29"/>
      <c r="DU319" s="29"/>
      <c r="DV319" s="29"/>
      <c r="DW319" s="29"/>
      <c r="DX319" s="29"/>
      <c r="DY319" s="29"/>
      <c r="DZ319" s="29"/>
      <c r="EA319" s="29"/>
      <c r="EB319" s="29"/>
      <c r="EC319" s="29"/>
      <c r="ED319" s="29"/>
      <c r="EE319" s="29"/>
      <c r="EF319" s="29"/>
      <c r="EG319" s="29"/>
      <c r="EH319" s="29"/>
      <c r="EI319" s="29"/>
      <c r="EJ319" s="29"/>
      <c r="EK319" s="29"/>
      <c r="EL319" s="29"/>
    </row>
    <row r="320" spans="17:142" x14ac:dyDescent="0.2">
      <c r="Q320" s="1"/>
      <c r="R320" s="1"/>
      <c r="S320" s="1"/>
      <c r="T320" s="1"/>
      <c r="U320" s="1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29"/>
      <c r="AO320" s="29"/>
      <c r="AP320" s="29"/>
      <c r="AQ320" s="29"/>
      <c r="AR320" s="29"/>
      <c r="AS320" s="29"/>
      <c r="AT320" s="29"/>
      <c r="AU320" s="29"/>
      <c r="AV320" s="29"/>
      <c r="AW320" s="29"/>
      <c r="AX320" s="29"/>
      <c r="AY320" s="29"/>
      <c r="AZ320" s="29"/>
      <c r="BA320" s="29"/>
      <c r="BB320" s="29"/>
      <c r="BC320" s="29"/>
      <c r="BD320" s="29"/>
      <c r="BE320" s="29"/>
      <c r="BF320" s="29"/>
      <c r="BG320" s="29"/>
      <c r="BH320" s="29"/>
      <c r="BI320" s="29"/>
      <c r="BJ320" s="29"/>
      <c r="BK320" s="29"/>
      <c r="BL320" s="29"/>
      <c r="BM320" s="29"/>
      <c r="BN320" s="29"/>
      <c r="BO320" s="29"/>
      <c r="BP320" s="29"/>
      <c r="BQ320" s="29"/>
      <c r="BR320" s="29"/>
      <c r="BS320" s="29"/>
      <c r="BT320" s="29"/>
      <c r="BU320" s="29"/>
      <c r="BV320" s="29"/>
      <c r="BW320" s="29"/>
      <c r="BX320" s="29"/>
      <c r="BY320" s="29"/>
      <c r="BZ320" s="29"/>
      <c r="CA320" s="29"/>
      <c r="CB320" s="29"/>
      <c r="CC320" s="29"/>
      <c r="CD320" s="29"/>
      <c r="CE320" s="29"/>
      <c r="CF320" s="29"/>
      <c r="CG320" s="29"/>
      <c r="CH320" s="29"/>
      <c r="CI320" s="29"/>
      <c r="CJ320" s="29"/>
      <c r="CK320" s="29"/>
      <c r="CL320" s="29"/>
      <c r="CM320" s="29"/>
      <c r="CN320" s="29"/>
      <c r="CO320" s="29"/>
      <c r="CP320" s="29"/>
      <c r="CQ320" s="29"/>
      <c r="CR320" s="29"/>
      <c r="CS320" s="29"/>
      <c r="CT320" s="29"/>
      <c r="CU320" s="29"/>
      <c r="CV320" s="29"/>
      <c r="CW320" s="29"/>
      <c r="CX320" s="29"/>
      <c r="CY320" s="29"/>
      <c r="CZ320" s="29"/>
      <c r="DA320" s="29"/>
      <c r="DB320" s="29"/>
      <c r="DC320" s="29"/>
      <c r="DD320" s="29"/>
      <c r="DE320" s="29"/>
      <c r="DF320" s="29"/>
      <c r="DG320" s="29"/>
      <c r="DH320" s="29"/>
      <c r="DI320" s="29"/>
      <c r="DJ320" s="29"/>
      <c r="DK320" s="29"/>
      <c r="DL320" s="29"/>
      <c r="DM320" s="29"/>
      <c r="DN320" s="29"/>
      <c r="DO320" s="29"/>
      <c r="DP320" s="29"/>
      <c r="DQ320" s="29"/>
      <c r="DR320" s="29"/>
      <c r="DS320" s="29"/>
      <c r="DT320" s="29"/>
      <c r="DU320" s="29"/>
      <c r="DV320" s="29"/>
      <c r="DW320" s="29"/>
      <c r="DX320" s="29"/>
      <c r="DY320" s="29"/>
      <c r="DZ320" s="29"/>
      <c r="EA320" s="29"/>
      <c r="EB320" s="29"/>
      <c r="EC320" s="29"/>
      <c r="ED320" s="29"/>
      <c r="EE320" s="29"/>
      <c r="EF320" s="29"/>
      <c r="EG320" s="29"/>
      <c r="EH320" s="29"/>
      <c r="EI320" s="29"/>
      <c r="EJ320" s="29"/>
      <c r="EK320" s="29"/>
      <c r="EL320" s="29"/>
    </row>
    <row r="321" spans="17:142" x14ac:dyDescent="0.2">
      <c r="Q321" s="1"/>
      <c r="R321" s="1"/>
      <c r="S321" s="1"/>
      <c r="T321" s="1"/>
      <c r="U321" s="1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9"/>
      <c r="BC321" s="29"/>
      <c r="BD321" s="29"/>
      <c r="BE321" s="29"/>
      <c r="BF321" s="29"/>
      <c r="BG321" s="29"/>
      <c r="BH321" s="29"/>
      <c r="BI321" s="29"/>
      <c r="BJ321" s="29"/>
      <c r="BK321" s="29"/>
      <c r="BL321" s="29"/>
      <c r="BM321" s="29"/>
      <c r="BN321" s="29"/>
      <c r="BO321" s="29"/>
      <c r="BP321" s="29"/>
      <c r="BQ321" s="29"/>
      <c r="BR321" s="29"/>
      <c r="BS321" s="29"/>
      <c r="BT321" s="29"/>
      <c r="BU321" s="29"/>
      <c r="BV321" s="29"/>
      <c r="BW321" s="29"/>
      <c r="BX321" s="29"/>
      <c r="BY321" s="29"/>
      <c r="BZ321" s="29"/>
      <c r="CA321" s="29"/>
      <c r="CB321" s="29"/>
      <c r="CC321" s="29"/>
      <c r="CD321" s="29"/>
      <c r="CE321" s="29"/>
      <c r="CF321" s="29"/>
      <c r="CG321" s="29"/>
      <c r="CH321" s="29"/>
      <c r="CI321" s="29"/>
      <c r="CJ321" s="29"/>
      <c r="CK321" s="29"/>
      <c r="CL321" s="29"/>
      <c r="CM321" s="29"/>
      <c r="CN321" s="29"/>
      <c r="CO321" s="29"/>
      <c r="CP321" s="29"/>
      <c r="CQ321" s="29"/>
      <c r="CR321" s="29"/>
      <c r="CS321" s="29"/>
      <c r="CT321" s="29"/>
      <c r="CU321" s="29"/>
      <c r="CV321" s="29"/>
      <c r="CW321" s="29"/>
      <c r="CX321" s="29"/>
      <c r="CY321" s="29"/>
      <c r="CZ321" s="29"/>
      <c r="DA321" s="29"/>
      <c r="DB321" s="29"/>
      <c r="DC321" s="29"/>
      <c r="DD321" s="29"/>
      <c r="DE321" s="29"/>
      <c r="DF321" s="29"/>
      <c r="DG321" s="29"/>
      <c r="DH321" s="29"/>
      <c r="DI321" s="29"/>
      <c r="DJ321" s="29"/>
      <c r="DK321" s="29"/>
      <c r="DL321" s="29"/>
      <c r="DM321" s="29"/>
      <c r="DN321" s="29"/>
      <c r="DO321" s="29"/>
      <c r="DP321" s="29"/>
      <c r="DQ321" s="29"/>
      <c r="DR321" s="29"/>
      <c r="DS321" s="29"/>
      <c r="DT321" s="29"/>
      <c r="DU321" s="29"/>
      <c r="DV321" s="29"/>
      <c r="DW321" s="29"/>
      <c r="DX321" s="29"/>
      <c r="DY321" s="29"/>
      <c r="DZ321" s="29"/>
      <c r="EA321" s="29"/>
      <c r="EB321" s="29"/>
      <c r="EC321" s="29"/>
      <c r="ED321" s="29"/>
      <c r="EE321" s="29"/>
      <c r="EF321" s="29"/>
      <c r="EG321" s="29"/>
      <c r="EH321" s="29"/>
      <c r="EI321" s="29"/>
      <c r="EJ321" s="29"/>
      <c r="EK321" s="29"/>
      <c r="EL321" s="29"/>
    </row>
    <row r="322" spans="17:142" x14ac:dyDescent="0.2">
      <c r="Q322" s="1"/>
      <c r="R322" s="1"/>
      <c r="S322" s="1"/>
      <c r="T322" s="1"/>
      <c r="U322" s="1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29"/>
      <c r="BB322" s="29"/>
      <c r="BC322" s="29"/>
      <c r="BD322" s="29"/>
      <c r="BE322" s="29"/>
      <c r="BF322" s="29"/>
      <c r="BG322" s="29"/>
      <c r="BH322" s="29"/>
      <c r="BI322" s="29"/>
      <c r="BJ322" s="29"/>
      <c r="BK322" s="29"/>
      <c r="BL322" s="29"/>
      <c r="BM322" s="29"/>
      <c r="BN322" s="29"/>
      <c r="BO322" s="29"/>
      <c r="BP322" s="29"/>
      <c r="BQ322" s="29"/>
      <c r="BR322" s="29"/>
      <c r="BS322" s="29"/>
      <c r="BT322" s="29"/>
      <c r="BU322" s="29"/>
      <c r="BV322" s="29"/>
      <c r="BW322" s="29"/>
      <c r="BX322" s="29"/>
      <c r="BY322" s="29"/>
      <c r="BZ322" s="29"/>
      <c r="CA322" s="29"/>
      <c r="CB322" s="29"/>
      <c r="CC322" s="29"/>
      <c r="CD322" s="29"/>
      <c r="CE322" s="29"/>
      <c r="CF322" s="29"/>
      <c r="CG322" s="29"/>
      <c r="CH322" s="29"/>
      <c r="CI322" s="29"/>
      <c r="CJ322" s="29"/>
      <c r="CK322" s="29"/>
      <c r="CL322" s="29"/>
      <c r="CM322" s="29"/>
      <c r="CN322" s="29"/>
      <c r="CO322" s="29"/>
      <c r="CP322" s="29"/>
      <c r="CQ322" s="29"/>
      <c r="CR322" s="29"/>
      <c r="CS322" s="29"/>
      <c r="CT322" s="29"/>
      <c r="CU322" s="29"/>
      <c r="CV322" s="29"/>
      <c r="CW322" s="29"/>
      <c r="CX322" s="29"/>
      <c r="CY322" s="29"/>
      <c r="CZ322" s="29"/>
      <c r="DA322" s="29"/>
      <c r="DB322" s="29"/>
      <c r="DC322" s="29"/>
      <c r="DD322" s="29"/>
      <c r="DE322" s="29"/>
      <c r="DF322" s="29"/>
      <c r="DG322" s="29"/>
      <c r="DH322" s="29"/>
      <c r="DI322" s="29"/>
      <c r="DJ322" s="29"/>
      <c r="DK322" s="29"/>
      <c r="DL322" s="29"/>
      <c r="DM322" s="29"/>
      <c r="DN322" s="29"/>
      <c r="DO322" s="29"/>
      <c r="DP322" s="29"/>
      <c r="DQ322" s="29"/>
      <c r="DR322" s="29"/>
      <c r="DS322" s="29"/>
      <c r="DT322" s="29"/>
      <c r="DU322" s="29"/>
      <c r="DV322" s="29"/>
      <c r="DW322" s="29"/>
      <c r="DX322" s="29"/>
      <c r="DY322" s="29"/>
      <c r="DZ322" s="29"/>
      <c r="EA322" s="29"/>
      <c r="EB322" s="29"/>
      <c r="EC322" s="29"/>
      <c r="ED322" s="29"/>
      <c r="EE322" s="29"/>
      <c r="EF322" s="29"/>
      <c r="EG322" s="29"/>
      <c r="EH322" s="29"/>
      <c r="EI322" s="29"/>
      <c r="EJ322" s="29"/>
      <c r="EK322" s="29"/>
      <c r="EL322" s="29"/>
    </row>
    <row r="323" spans="17:142" x14ac:dyDescent="0.2">
      <c r="Q323" s="1"/>
      <c r="R323" s="1"/>
      <c r="S323" s="1"/>
      <c r="T323" s="1"/>
      <c r="U323" s="1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  <c r="AV323" s="29"/>
      <c r="AW323" s="29"/>
      <c r="AX323" s="29"/>
      <c r="AY323" s="29"/>
      <c r="AZ323" s="29"/>
      <c r="BA323" s="29"/>
      <c r="BB323" s="29"/>
      <c r="BC323" s="29"/>
      <c r="BD323" s="29"/>
      <c r="BE323" s="29"/>
      <c r="BF323" s="29"/>
      <c r="BG323" s="29"/>
      <c r="BH323" s="29"/>
      <c r="BI323" s="29"/>
      <c r="BJ323" s="29"/>
      <c r="BK323" s="29"/>
      <c r="BL323" s="29"/>
      <c r="BM323" s="29"/>
      <c r="BN323" s="29"/>
      <c r="BO323" s="29"/>
      <c r="BP323" s="29"/>
      <c r="BQ323" s="29"/>
      <c r="BR323" s="29"/>
      <c r="BS323" s="29"/>
      <c r="BT323" s="29"/>
      <c r="BU323" s="29"/>
      <c r="BV323" s="29"/>
      <c r="BW323" s="29"/>
      <c r="BX323" s="29"/>
      <c r="BY323" s="29"/>
      <c r="BZ323" s="29"/>
      <c r="CA323" s="29"/>
      <c r="CB323" s="29"/>
      <c r="CC323" s="29"/>
      <c r="CD323" s="29"/>
      <c r="CE323" s="29"/>
      <c r="CF323" s="29"/>
      <c r="CG323" s="29"/>
      <c r="CH323" s="29"/>
      <c r="CI323" s="29"/>
      <c r="CJ323" s="29"/>
      <c r="CK323" s="29"/>
      <c r="CL323" s="29"/>
      <c r="CM323" s="29"/>
      <c r="CN323" s="29"/>
      <c r="CO323" s="29"/>
      <c r="CP323" s="29"/>
      <c r="CQ323" s="29"/>
      <c r="CR323" s="29"/>
      <c r="CS323" s="29"/>
      <c r="CT323" s="29"/>
      <c r="CU323" s="29"/>
      <c r="CV323" s="29"/>
      <c r="CW323" s="29"/>
      <c r="CX323" s="29"/>
      <c r="CY323" s="29"/>
      <c r="CZ323" s="29"/>
      <c r="DA323" s="29"/>
      <c r="DB323" s="29"/>
      <c r="DC323" s="29"/>
      <c r="DD323" s="29"/>
      <c r="DE323" s="29"/>
      <c r="DF323" s="29"/>
      <c r="DG323" s="29"/>
      <c r="DH323" s="29"/>
      <c r="DI323" s="29"/>
      <c r="DJ323" s="29"/>
      <c r="DK323" s="29"/>
      <c r="DL323" s="29"/>
      <c r="DM323" s="29"/>
      <c r="DN323" s="29"/>
      <c r="DO323" s="29"/>
      <c r="DP323" s="29"/>
      <c r="DQ323" s="29"/>
      <c r="DR323" s="29"/>
      <c r="DS323" s="29"/>
      <c r="DT323" s="29"/>
      <c r="DU323" s="29"/>
      <c r="DV323" s="29"/>
      <c r="DW323" s="29"/>
      <c r="DX323" s="29"/>
      <c r="DY323" s="29"/>
      <c r="DZ323" s="29"/>
      <c r="EA323" s="29"/>
      <c r="EB323" s="29"/>
      <c r="EC323" s="29"/>
      <c r="ED323" s="29"/>
      <c r="EE323" s="29"/>
      <c r="EF323" s="29"/>
      <c r="EG323" s="29"/>
      <c r="EH323" s="29"/>
      <c r="EI323" s="29"/>
      <c r="EJ323" s="29"/>
      <c r="EK323" s="29"/>
      <c r="EL323" s="29"/>
    </row>
    <row r="324" spans="17:142" x14ac:dyDescent="0.2">
      <c r="Q324" s="1"/>
      <c r="R324" s="1"/>
      <c r="S324" s="1"/>
      <c r="T324" s="1"/>
      <c r="U324" s="1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29"/>
      <c r="AU324" s="29"/>
      <c r="AV324" s="29"/>
      <c r="AW324" s="29"/>
      <c r="AX324" s="29"/>
      <c r="AY324" s="29"/>
      <c r="AZ324" s="29"/>
      <c r="BA324" s="29"/>
      <c r="BB324" s="29"/>
      <c r="BC324" s="29"/>
      <c r="BD324" s="29"/>
      <c r="BE324" s="29"/>
      <c r="BF324" s="29"/>
      <c r="BG324" s="29"/>
      <c r="BH324" s="29"/>
      <c r="BI324" s="29"/>
      <c r="BJ324" s="29"/>
      <c r="BK324" s="29"/>
      <c r="BL324" s="29"/>
      <c r="BM324" s="29"/>
      <c r="BN324" s="29"/>
      <c r="BO324" s="29"/>
      <c r="BP324" s="29"/>
      <c r="BQ324" s="29"/>
      <c r="BR324" s="29"/>
      <c r="BS324" s="29"/>
      <c r="BT324" s="29"/>
      <c r="BU324" s="29"/>
      <c r="BV324" s="29"/>
      <c r="BW324" s="29"/>
      <c r="BX324" s="29"/>
      <c r="BY324" s="29"/>
      <c r="BZ324" s="29"/>
      <c r="CA324" s="29"/>
      <c r="CB324" s="29"/>
      <c r="CC324" s="29"/>
      <c r="CD324" s="29"/>
      <c r="CE324" s="29"/>
      <c r="CF324" s="29"/>
      <c r="CG324" s="29"/>
      <c r="CH324" s="29"/>
      <c r="CI324" s="29"/>
      <c r="CJ324" s="29"/>
      <c r="CK324" s="29"/>
      <c r="CL324" s="29"/>
      <c r="CM324" s="29"/>
      <c r="CN324" s="29"/>
      <c r="CO324" s="29"/>
      <c r="CP324" s="29"/>
      <c r="CQ324" s="29"/>
      <c r="CR324" s="29"/>
      <c r="CS324" s="29"/>
      <c r="CT324" s="29"/>
      <c r="CU324" s="29"/>
      <c r="CV324" s="29"/>
      <c r="CW324" s="29"/>
      <c r="CX324" s="29"/>
      <c r="CY324" s="29"/>
      <c r="CZ324" s="29"/>
      <c r="DA324" s="29"/>
      <c r="DB324" s="29"/>
      <c r="DC324" s="29"/>
      <c r="DD324" s="29"/>
      <c r="DE324" s="29"/>
      <c r="DF324" s="29"/>
      <c r="DG324" s="29"/>
      <c r="DH324" s="29"/>
      <c r="DI324" s="29"/>
      <c r="DJ324" s="29"/>
      <c r="DK324" s="29"/>
      <c r="DL324" s="29"/>
      <c r="DM324" s="29"/>
      <c r="DN324" s="29"/>
      <c r="DO324" s="29"/>
      <c r="DP324" s="29"/>
      <c r="DQ324" s="29"/>
      <c r="DR324" s="29"/>
      <c r="DS324" s="29"/>
      <c r="DT324" s="29"/>
      <c r="DU324" s="29"/>
      <c r="DV324" s="29"/>
      <c r="DW324" s="29"/>
      <c r="DX324" s="29"/>
      <c r="DY324" s="29"/>
      <c r="DZ324" s="29"/>
      <c r="EA324" s="29"/>
      <c r="EB324" s="29"/>
      <c r="EC324" s="29"/>
      <c r="ED324" s="29"/>
      <c r="EE324" s="29"/>
      <c r="EF324" s="29"/>
      <c r="EG324" s="29"/>
      <c r="EH324" s="29"/>
      <c r="EI324" s="29"/>
      <c r="EJ324" s="29"/>
      <c r="EK324" s="29"/>
      <c r="EL324" s="29"/>
    </row>
    <row r="325" spans="17:142" x14ac:dyDescent="0.2">
      <c r="Q325" s="1"/>
      <c r="R325" s="1"/>
      <c r="S325" s="1"/>
      <c r="T325" s="1"/>
      <c r="U325" s="1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29"/>
      <c r="AJ325" s="29"/>
      <c r="AK325" s="29"/>
      <c r="AL325" s="29"/>
      <c r="AM325" s="29"/>
      <c r="AN325" s="29"/>
      <c r="AO325" s="29"/>
      <c r="AP325" s="29"/>
      <c r="AQ325" s="29"/>
      <c r="AR325" s="29"/>
      <c r="AS325" s="29"/>
      <c r="AT325" s="29"/>
      <c r="AU325" s="29"/>
      <c r="AV325" s="29"/>
      <c r="AW325" s="29"/>
      <c r="AX325" s="29"/>
      <c r="AY325" s="29"/>
      <c r="AZ325" s="29"/>
      <c r="BA325" s="29"/>
      <c r="BB325" s="29"/>
      <c r="BC325" s="29"/>
      <c r="BD325" s="29"/>
      <c r="BE325" s="29"/>
      <c r="BF325" s="29"/>
      <c r="BG325" s="29"/>
      <c r="BH325" s="29"/>
      <c r="BI325" s="29"/>
      <c r="BJ325" s="29"/>
      <c r="BK325" s="29"/>
      <c r="BL325" s="29"/>
      <c r="BM325" s="29"/>
      <c r="BN325" s="29"/>
      <c r="BO325" s="29"/>
      <c r="BP325" s="29"/>
      <c r="BQ325" s="29"/>
      <c r="BR325" s="29"/>
      <c r="BS325" s="29"/>
      <c r="BT325" s="29"/>
      <c r="BU325" s="29"/>
      <c r="BV325" s="29"/>
      <c r="BW325" s="29"/>
      <c r="BX325" s="29"/>
      <c r="BY325" s="29"/>
      <c r="BZ325" s="29"/>
      <c r="CA325" s="29"/>
      <c r="CB325" s="29"/>
      <c r="CC325" s="29"/>
      <c r="CD325" s="29"/>
      <c r="CE325" s="29"/>
      <c r="CF325" s="29"/>
      <c r="CG325" s="29"/>
      <c r="CH325" s="29"/>
      <c r="CI325" s="29"/>
      <c r="CJ325" s="29"/>
      <c r="CK325" s="29"/>
      <c r="CL325" s="29"/>
      <c r="CM325" s="29"/>
      <c r="CN325" s="29"/>
      <c r="CO325" s="29"/>
      <c r="CP325" s="29"/>
      <c r="CQ325" s="29"/>
      <c r="CR325" s="29"/>
      <c r="CS325" s="29"/>
      <c r="CT325" s="29"/>
      <c r="CU325" s="29"/>
      <c r="CV325" s="29"/>
      <c r="CW325" s="29"/>
      <c r="CX325" s="29"/>
      <c r="CY325" s="29"/>
      <c r="CZ325" s="29"/>
      <c r="DA325" s="29"/>
      <c r="DB325" s="29"/>
      <c r="DC325" s="29"/>
      <c r="DD325" s="29"/>
      <c r="DE325" s="29"/>
      <c r="DF325" s="29"/>
      <c r="DG325" s="29"/>
      <c r="DH325" s="29"/>
      <c r="DI325" s="29"/>
      <c r="DJ325" s="29"/>
      <c r="DK325" s="29"/>
      <c r="DL325" s="29"/>
      <c r="DM325" s="29"/>
      <c r="DN325" s="29"/>
      <c r="DO325" s="29"/>
      <c r="DP325" s="29"/>
      <c r="DQ325" s="29"/>
      <c r="DR325" s="29"/>
      <c r="DS325" s="29"/>
      <c r="DT325" s="29"/>
      <c r="DU325" s="29"/>
      <c r="DV325" s="29"/>
      <c r="DW325" s="29"/>
      <c r="DX325" s="29"/>
      <c r="DY325" s="29"/>
      <c r="DZ325" s="29"/>
      <c r="EA325" s="29"/>
      <c r="EB325" s="29"/>
      <c r="EC325" s="29"/>
      <c r="ED325" s="29"/>
      <c r="EE325" s="29"/>
      <c r="EF325" s="29"/>
      <c r="EG325" s="29"/>
      <c r="EH325" s="29"/>
      <c r="EI325" s="29"/>
      <c r="EJ325" s="29"/>
      <c r="EK325" s="29"/>
      <c r="EL325" s="29"/>
    </row>
    <row r="326" spans="17:142" x14ac:dyDescent="0.2">
      <c r="Q326" s="1"/>
      <c r="R326" s="1"/>
      <c r="S326" s="1"/>
      <c r="T326" s="1"/>
      <c r="U326" s="1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29"/>
      <c r="AJ326" s="29"/>
      <c r="AK326" s="29"/>
      <c r="AL326" s="29"/>
      <c r="AM326" s="29"/>
      <c r="AN326" s="29"/>
      <c r="AO326" s="29"/>
      <c r="AP326" s="29"/>
      <c r="AQ326" s="29"/>
      <c r="AR326" s="29"/>
      <c r="AS326" s="29"/>
      <c r="AT326" s="29"/>
      <c r="AU326" s="29"/>
      <c r="AV326" s="29"/>
      <c r="AW326" s="29"/>
      <c r="AX326" s="29"/>
      <c r="AY326" s="29"/>
      <c r="AZ326" s="29"/>
      <c r="BA326" s="29"/>
      <c r="BB326" s="29"/>
      <c r="BC326" s="29"/>
      <c r="BD326" s="29"/>
      <c r="BE326" s="29"/>
      <c r="BF326" s="29"/>
      <c r="BG326" s="29"/>
      <c r="BH326" s="29"/>
      <c r="BI326" s="29"/>
      <c r="BJ326" s="29"/>
      <c r="BK326" s="29"/>
      <c r="BL326" s="29"/>
      <c r="BM326" s="29"/>
      <c r="BN326" s="29"/>
      <c r="BO326" s="29"/>
      <c r="BP326" s="29"/>
      <c r="BQ326" s="29"/>
      <c r="BR326" s="29"/>
      <c r="BS326" s="29"/>
      <c r="BT326" s="29"/>
      <c r="BU326" s="29"/>
      <c r="BV326" s="29"/>
      <c r="BW326" s="29"/>
      <c r="BX326" s="29"/>
      <c r="BY326" s="29"/>
      <c r="BZ326" s="29"/>
      <c r="CA326" s="29"/>
      <c r="CB326" s="29"/>
      <c r="CC326" s="29"/>
      <c r="CD326" s="29"/>
      <c r="CE326" s="29"/>
      <c r="CF326" s="29"/>
      <c r="CG326" s="29"/>
      <c r="CH326" s="29"/>
      <c r="CI326" s="29"/>
      <c r="CJ326" s="29"/>
      <c r="CK326" s="29"/>
      <c r="CL326" s="29"/>
      <c r="CM326" s="29"/>
      <c r="CN326" s="29"/>
      <c r="CO326" s="29"/>
      <c r="CP326" s="29"/>
      <c r="CQ326" s="29"/>
      <c r="CR326" s="29"/>
      <c r="CS326" s="29"/>
      <c r="CT326" s="29"/>
      <c r="CU326" s="29"/>
      <c r="CV326" s="29"/>
      <c r="CW326" s="29"/>
      <c r="CX326" s="29"/>
      <c r="CY326" s="29"/>
      <c r="CZ326" s="29"/>
      <c r="DA326" s="29"/>
      <c r="DB326" s="29"/>
      <c r="DC326" s="29"/>
      <c r="DD326" s="29"/>
      <c r="DE326" s="29"/>
      <c r="DF326" s="29"/>
      <c r="DG326" s="29"/>
      <c r="DH326" s="29"/>
      <c r="DI326" s="29"/>
      <c r="DJ326" s="29"/>
      <c r="DK326" s="29"/>
      <c r="DL326" s="29"/>
      <c r="DM326" s="29"/>
      <c r="DN326" s="29"/>
      <c r="DO326" s="29"/>
      <c r="DP326" s="29"/>
      <c r="DQ326" s="29"/>
      <c r="DR326" s="29"/>
      <c r="DS326" s="29"/>
      <c r="DT326" s="29"/>
      <c r="DU326" s="29"/>
      <c r="DV326" s="29"/>
      <c r="DW326" s="29"/>
      <c r="DX326" s="29"/>
      <c r="DY326" s="29"/>
      <c r="DZ326" s="29"/>
      <c r="EA326" s="29"/>
      <c r="EB326" s="29"/>
      <c r="EC326" s="29"/>
      <c r="ED326" s="29"/>
      <c r="EE326" s="29"/>
      <c r="EF326" s="29"/>
      <c r="EG326" s="29"/>
      <c r="EH326" s="29"/>
      <c r="EI326" s="29"/>
      <c r="EJ326" s="29"/>
      <c r="EK326" s="29"/>
      <c r="EL326" s="29"/>
    </row>
    <row r="327" spans="17:142" x14ac:dyDescent="0.2">
      <c r="Q327" s="1"/>
      <c r="R327" s="1"/>
      <c r="S327" s="1"/>
      <c r="T327" s="1"/>
      <c r="U327" s="1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  <c r="AO327" s="29"/>
      <c r="AP327" s="29"/>
      <c r="AQ327" s="29"/>
      <c r="AR327" s="29"/>
      <c r="AS327" s="29"/>
      <c r="AT327" s="29"/>
      <c r="AU327" s="29"/>
      <c r="AV327" s="29"/>
      <c r="AW327" s="29"/>
      <c r="AX327" s="29"/>
      <c r="AY327" s="29"/>
      <c r="AZ327" s="29"/>
      <c r="BA327" s="29"/>
      <c r="BB327" s="29"/>
      <c r="BC327" s="29"/>
      <c r="BD327" s="29"/>
      <c r="BE327" s="29"/>
      <c r="BF327" s="29"/>
      <c r="BG327" s="29"/>
      <c r="BH327" s="29"/>
      <c r="BI327" s="29"/>
      <c r="BJ327" s="29"/>
      <c r="BK327" s="29"/>
      <c r="BL327" s="29"/>
      <c r="BM327" s="29"/>
      <c r="BN327" s="29"/>
      <c r="BO327" s="29"/>
      <c r="BP327" s="29"/>
      <c r="BQ327" s="29"/>
      <c r="BR327" s="29"/>
      <c r="BS327" s="29"/>
      <c r="BT327" s="29"/>
      <c r="BU327" s="29"/>
      <c r="BV327" s="29"/>
      <c r="BW327" s="29"/>
      <c r="BX327" s="29"/>
      <c r="BY327" s="29"/>
      <c r="BZ327" s="29"/>
      <c r="CA327" s="29"/>
      <c r="CB327" s="29"/>
      <c r="CC327" s="29"/>
      <c r="CD327" s="29"/>
      <c r="CE327" s="29"/>
      <c r="CF327" s="29"/>
      <c r="CG327" s="29"/>
      <c r="CH327" s="29"/>
      <c r="CI327" s="29"/>
      <c r="CJ327" s="29"/>
      <c r="CK327" s="29"/>
      <c r="CL327" s="29"/>
      <c r="CM327" s="29"/>
      <c r="CN327" s="29"/>
      <c r="CO327" s="29"/>
      <c r="CP327" s="29"/>
      <c r="CQ327" s="29"/>
      <c r="CR327" s="29"/>
      <c r="CS327" s="29"/>
      <c r="CT327" s="29"/>
      <c r="CU327" s="29"/>
      <c r="CV327" s="29"/>
      <c r="CW327" s="29"/>
      <c r="CX327" s="29"/>
      <c r="CY327" s="29"/>
      <c r="CZ327" s="29"/>
      <c r="DA327" s="29"/>
      <c r="DB327" s="29"/>
      <c r="DC327" s="29"/>
      <c r="DD327" s="29"/>
      <c r="DE327" s="29"/>
      <c r="DF327" s="29"/>
      <c r="DG327" s="29"/>
      <c r="DH327" s="29"/>
      <c r="DI327" s="29"/>
      <c r="DJ327" s="29"/>
      <c r="DK327" s="29"/>
      <c r="DL327" s="29"/>
      <c r="DM327" s="29"/>
      <c r="DN327" s="29"/>
      <c r="DO327" s="29"/>
      <c r="DP327" s="29"/>
      <c r="DQ327" s="29"/>
      <c r="DR327" s="29"/>
      <c r="DS327" s="29"/>
      <c r="DT327" s="29"/>
      <c r="DU327" s="29"/>
      <c r="DV327" s="29"/>
      <c r="DW327" s="29"/>
      <c r="DX327" s="29"/>
      <c r="DY327" s="29"/>
      <c r="DZ327" s="29"/>
      <c r="EA327" s="29"/>
      <c r="EB327" s="29"/>
      <c r="EC327" s="29"/>
      <c r="ED327" s="29"/>
      <c r="EE327" s="29"/>
      <c r="EF327" s="29"/>
      <c r="EG327" s="29"/>
      <c r="EH327" s="29"/>
      <c r="EI327" s="29"/>
      <c r="EJ327" s="29"/>
      <c r="EK327" s="29"/>
      <c r="EL327" s="29"/>
    </row>
    <row r="328" spans="17:142" x14ac:dyDescent="0.2">
      <c r="Q328" s="1"/>
      <c r="R328" s="1"/>
      <c r="S328" s="1"/>
      <c r="T328" s="1"/>
      <c r="U328" s="1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  <c r="AH328" s="29"/>
      <c r="AI328" s="29"/>
      <c r="AJ328" s="29"/>
      <c r="AK328" s="29"/>
      <c r="AL328" s="29"/>
      <c r="AM328" s="29"/>
      <c r="AN328" s="29"/>
      <c r="AO328" s="29"/>
      <c r="AP328" s="29"/>
      <c r="AQ328" s="29"/>
      <c r="AR328" s="29"/>
      <c r="AS328" s="29"/>
      <c r="AT328" s="29"/>
      <c r="AU328" s="29"/>
      <c r="AV328" s="29"/>
      <c r="AW328" s="29"/>
      <c r="AX328" s="29"/>
      <c r="AY328" s="29"/>
      <c r="AZ328" s="29"/>
      <c r="BA328" s="29"/>
      <c r="BB328" s="29"/>
      <c r="BC328" s="29"/>
      <c r="BD328" s="29"/>
      <c r="BE328" s="29"/>
      <c r="BF328" s="29"/>
      <c r="BG328" s="29"/>
      <c r="BH328" s="29"/>
      <c r="BI328" s="29"/>
      <c r="BJ328" s="29"/>
      <c r="BK328" s="29"/>
      <c r="BL328" s="29"/>
      <c r="BM328" s="29"/>
      <c r="BN328" s="29"/>
      <c r="BO328" s="29"/>
      <c r="BP328" s="29"/>
      <c r="BQ328" s="29"/>
      <c r="BR328" s="29"/>
      <c r="BS328" s="29"/>
      <c r="BT328" s="29"/>
      <c r="BU328" s="29"/>
      <c r="BV328" s="29"/>
      <c r="BW328" s="29"/>
      <c r="BX328" s="29"/>
      <c r="BY328" s="29"/>
      <c r="BZ328" s="29"/>
      <c r="CA328" s="29"/>
      <c r="CB328" s="29"/>
      <c r="CC328" s="29"/>
      <c r="CD328" s="29"/>
      <c r="CE328" s="29"/>
      <c r="CF328" s="29"/>
      <c r="CG328" s="29"/>
      <c r="CH328" s="29"/>
      <c r="CI328" s="29"/>
      <c r="CJ328" s="29"/>
      <c r="CK328" s="29"/>
      <c r="CL328" s="29"/>
      <c r="CM328" s="29"/>
      <c r="CN328" s="29"/>
      <c r="CO328" s="29"/>
      <c r="CP328" s="29"/>
      <c r="CQ328" s="29"/>
      <c r="CR328" s="29"/>
      <c r="CS328" s="29"/>
      <c r="CT328" s="29"/>
      <c r="CU328" s="29"/>
      <c r="CV328" s="29"/>
      <c r="CW328" s="29"/>
      <c r="CX328" s="29"/>
      <c r="CY328" s="29"/>
      <c r="CZ328" s="29"/>
      <c r="DA328" s="29"/>
      <c r="DB328" s="29"/>
      <c r="DC328" s="29"/>
      <c r="DD328" s="29"/>
      <c r="DE328" s="29"/>
      <c r="DF328" s="29"/>
      <c r="DG328" s="29"/>
      <c r="DH328" s="29"/>
      <c r="DI328" s="29"/>
      <c r="DJ328" s="29"/>
      <c r="DK328" s="29"/>
      <c r="DL328" s="29"/>
      <c r="DM328" s="29"/>
      <c r="DN328" s="29"/>
      <c r="DO328" s="29"/>
      <c r="DP328" s="29"/>
      <c r="DQ328" s="29"/>
      <c r="DR328" s="29"/>
      <c r="DS328" s="29"/>
      <c r="DT328" s="29"/>
      <c r="DU328" s="29"/>
      <c r="DV328" s="29"/>
      <c r="DW328" s="29"/>
      <c r="DX328" s="29"/>
      <c r="DY328" s="29"/>
      <c r="DZ328" s="29"/>
      <c r="EA328" s="29"/>
      <c r="EB328" s="29"/>
      <c r="EC328" s="29"/>
      <c r="ED328" s="29"/>
      <c r="EE328" s="29"/>
      <c r="EF328" s="29"/>
      <c r="EG328" s="29"/>
      <c r="EH328" s="29"/>
      <c r="EI328" s="29"/>
      <c r="EJ328" s="29"/>
      <c r="EK328" s="29"/>
      <c r="EL328" s="29"/>
    </row>
    <row r="329" spans="17:142" x14ac:dyDescent="0.2">
      <c r="Q329" s="1"/>
      <c r="R329" s="1"/>
      <c r="S329" s="1"/>
      <c r="T329" s="1"/>
      <c r="U329" s="1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29"/>
      <c r="BB329" s="29"/>
      <c r="BC329" s="29"/>
      <c r="BD329" s="29"/>
      <c r="BE329" s="29"/>
      <c r="BF329" s="29"/>
      <c r="BG329" s="29"/>
      <c r="BH329" s="29"/>
      <c r="BI329" s="29"/>
      <c r="BJ329" s="29"/>
      <c r="BK329" s="29"/>
      <c r="BL329" s="29"/>
      <c r="BM329" s="29"/>
      <c r="BN329" s="29"/>
      <c r="BO329" s="29"/>
      <c r="BP329" s="29"/>
      <c r="BQ329" s="29"/>
      <c r="BR329" s="29"/>
      <c r="BS329" s="29"/>
      <c r="BT329" s="29"/>
      <c r="BU329" s="29"/>
      <c r="BV329" s="29"/>
      <c r="BW329" s="29"/>
      <c r="BX329" s="29"/>
      <c r="BY329" s="29"/>
      <c r="BZ329" s="29"/>
      <c r="CA329" s="29"/>
      <c r="CB329" s="29"/>
      <c r="CC329" s="29"/>
      <c r="CD329" s="29"/>
      <c r="CE329" s="29"/>
      <c r="CF329" s="29"/>
      <c r="CG329" s="29"/>
      <c r="CH329" s="29"/>
      <c r="CI329" s="29"/>
      <c r="CJ329" s="29"/>
      <c r="CK329" s="29"/>
      <c r="CL329" s="29"/>
      <c r="CM329" s="29"/>
      <c r="CN329" s="29"/>
      <c r="CO329" s="29"/>
      <c r="CP329" s="29"/>
      <c r="CQ329" s="29"/>
      <c r="CR329" s="29"/>
      <c r="CS329" s="29"/>
      <c r="CT329" s="29"/>
      <c r="CU329" s="29"/>
      <c r="CV329" s="29"/>
      <c r="CW329" s="29"/>
      <c r="CX329" s="29"/>
      <c r="CY329" s="29"/>
      <c r="CZ329" s="29"/>
      <c r="DA329" s="29"/>
      <c r="DB329" s="29"/>
      <c r="DC329" s="29"/>
      <c r="DD329" s="29"/>
      <c r="DE329" s="29"/>
      <c r="DF329" s="29"/>
      <c r="DG329" s="29"/>
      <c r="DH329" s="29"/>
      <c r="DI329" s="29"/>
      <c r="DJ329" s="29"/>
      <c r="DK329" s="29"/>
      <c r="DL329" s="29"/>
      <c r="DM329" s="29"/>
      <c r="DN329" s="29"/>
      <c r="DO329" s="29"/>
      <c r="DP329" s="29"/>
      <c r="DQ329" s="29"/>
      <c r="DR329" s="29"/>
      <c r="DS329" s="29"/>
      <c r="DT329" s="29"/>
      <c r="DU329" s="29"/>
      <c r="DV329" s="29"/>
      <c r="DW329" s="29"/>
      <c r="DX329" s="29"/>
      <c r="DY329" s="29"/>
      <c r="DZ329" s="29"/>
      <c r="EA329" s="29"/>
      <c r="EB329" s="29"/>
      <c r="EC329" s="29"/>
      <c r="ED329" s="29"/>
      <c r="EE329" s="29"/>
      <c r="EF329" s="29"/>
      <c r="EG329" s="29"/>
      <c r="EH329" s="29"/>
      <c r="EI329" s="29"/>
      <c r="EJ329" s="29"/>
      <c r="EK329" s="29"/>
      <c r="EL329" s="29"/>
    </row>
    <row r="330" spans="17:142" x14ac:dyDescent="0.2">
      <c r="Q330" s="1"/>
      <c r="R330" s="1"/>
      <c r="S330" s="1"/>
      <c r="T330" s="1"/>
      <c r="U330" s="1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29"/>
      <c r="BB330" s="29"/>
      <c r="BC330" s="29"/>
      <c r="BD330" s="29"/>
      <c r="BE330" s="29"/>
      <c r="BF330" s="29"/>
      <c r="BG330" s="29"/>
      <c r="BH330" s="29"/>
      <c r="BI330" s="29"/>
      <c r="BJ330" s="29"/>
      <c r="BK330" s="29"/>
      <c r="BL330" s="29"/>
      <c r="BM330" s="29"/>
      <c r="BN330" s="29"/>
      <c r="BO330" s="29"/>
      <c r="BP330" s="29"/>
      <c r="BQ330" s="29"/>
      <c r="BR330" s="29"/>
      <c r="BS330" s="29"/>
      <c r="BT330" s="29"/>
      <c r="BU330" s="29"/>
      <c r="BV330" s="29"/>
      <c r="BW330" s="29"/>
      <c r="BX330" s="29"/>
      <c r="BY330" s="29"/>
      <c r="BZ330" s="29"/>
      <c r="CA330" s="29"/>
      <c r="CB330" s="29"/>
      <c r="CC330" s="29"/>
      <c r="CD330" s="29"/>
      <c r="CE330" s="29"/>
      <c r="CF330" s="29"/>
      <c r="CG330" s="29"/>
      <c r="CH330" s="29"/>
      <c r="CI330" s="29"/>
      <c r="CJ330" s="29"/>
      <c r="CK330" s="29"/>
      <c r="CL330" s="29"/>
      <c r="CM330" s="29"/>
      <c r="CN330" s="29"/>
      <c r="CO330" s="29"/>
      <c r="CP330" s="29"/>
      <c r="CQ330" s="29"/>
      <c r="CR330" s="29"/>
      <c r="CS330" s="29"/>
      <c r="CT330" s="29"/>
      <c r="CU330" s="29"/>
      <c r="CV330" s="29"/>
      <c r="CW330" s="29"/>
      <c r="CX330" s="29"/>
      <c r="CY330" s="29"/>
      <c r="CZ330" s="29"/>
      <c r="DA330" s="29"/>
      <c r="DB330" s="29"/>
      <c r="DC330" s="29"/>
      <c r="DD330" s="29"/>
      <c r="DE330" s="29"/>
      <c r="DF330" s="29"/>
      <c r="DG330" s="29"/>
      <c r="DH330" s="29"/>
      <c r="DI330" s="29"/>
      <c r="DJ330" s="29"/>
      <c r="DK330" s="29"/>
      <c r="DL330" s="29"/>
      <c r="DM330" s="29"/>
      <c r="DN330" s="29"/>
      <c r="DO330" s="29"/>
      <c r="DP330" s="29"/>
      <c r="DQ330" s="29"/>
      <c r="DR330" s="29"/>
      <c r="DS330" s="29"/>
      <c r="DT330" s="29"/>
      <c r="DU330" s="29"/>
      <c r="DV330" s="29"/>
      <c r="DW330" s="29"/>
      <c r="DX330" s="29"/>
      <c r="DY330" s="29"/>
      <c r="DZ330" s="29"/>
      <c r="EA330" s="29"/>
      <c r="EB330" s="29"/>
      <c r="EC330" s="29"/>
      <c r="ED330" s="29"/>
      <c r="EE330" s="29"/>
      <c r="EF330" s="29"/>
      <c r="EG330" s="29"/>
      <c r="EH330" s="29"/>
      <c r="EI330" s="29"/>
      <c r="EJ330" s="29"/>
      <c r="EK330" s="29"/>
      <c r="EL330" s="29"/>
    </row>
    <row r="331" spans="17:142" x14ac:dyDescent="0.2">
      <c r="Q331" s="1"/>
      <c r="R331" s="1"/>
      <c r="S331" s="1"/>
      <c r="T331" s="1"/>
      <c r="U331" s="1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  <c r="AJ331" s="29"/>
      <c r="AK331" s="29"/>
      <c r="AL331" s="29"/>
      <c r="AM331" s="29"/>
      <c r="AN331" s="29"/>
      <c r="AO331" s="29"/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  <c r="AZ331" s="29"/>
      <c r="BA331" s="29"/>
      <c r="BB331" s="29"/>
      <c r="BC331" s="29"/>
      <c r="BD331" s="29"/>
      <c r="BE331" s="29"/>
      <c r="BF331" s="29"/>
      <c r="BG331" s="29"/>
      <c r="BH331" s="29"/>
      <c r="BI331" s="29"/>
      <c r="BJ331" s="29"/>
      <c r="BK331" s="29"/>
      <c r="BL331" s="29"/>
      <c r="BM331" s="29"/>
      <c r="BN331" s="29"/>
      <c r="BO331" s="29"/>
      <c r="BP331" s="29"/>
      <c r="BQ331" s="29"/>
      <c r="BR331" s="29"/>
      <c r="BS331" s="29"/>
      <c r="BT331" s="29"/>
      <c r="BU331" s="29"/>
      <c r="BV331" s="29"/>
      <c r="BW331" s="29"/>
      <c r="BX331" s="29"/>
      <c r="BY331" s="29"/>
      <c r="BZ331" s="29"/>
      <c r="CA331" s="29"/>
      <c r="CB331" s="29"/>
      <c r="CC331" s="29"/>
      <c r="CD331" s="29"/>
      <c r="CE331" s="29"/>
      <c r="CF331" s="29"/>
      <c r="CG331" s="29"/>
      <c r="CH331" s="29"/>
      <c r="CI331" s="29"/>
      <c r="CJ331" s="29"/>
      <c r="CK331" s="29"/>
      <c r="CL331" s="29"/>
      <c r="CM331" s="29"/>
      <c r="CN331" s="29"/>
      <c r="CO331" s="29"/>
      <c r="CP331" s="29"/>
      <c r="CQ331" s="29"/>
      <c r="CR331" s="29"/>
      <c r="CS331" s="29"/>
      <c r="CT331" s="29"/>
      <c r="CU331" s="29"/>
      <c r="CV331" s="29"/>
      <c r="CW331" s="29"/>
      <c r="CX331" s="29"/>
      <c r="CY331" s="29"/>
      <c r="CZ331" s="29"/>
      <c r="DA331" s="29"/>
      <c r="DB331" s="29"/>
      <c r="DC331" s="29"/>
      <c r="DD331" s="29"/>
      <c r="DE331" s="29"/>
      <c r="DF331" s="29"/>
      <c r="DG331" s="29"/>
      <c r="DH331" s="29"/>
      <c r="DI331" s="29"/>
      <c r="DJ331" s="29"/>
      <c r="DK331" s="29"/>
      <c r="DL331" s="29"/>
      <c r="DM331" s="29"/>
      <c r="DN331" s="29"/>
      <c r="DO331" s="29"/>
      <c r="DP331" s="29"/>
      <c r="DQ331" s="29"/>
      <c r="DR331" s="29"/>
      <c r="DS331" s="29"/>
      <c r="DT331" s="29"/>
      <c r="DU331" s="29"/>
      <c r="DV331" s="29"/>
      <c r="DW331" s="29"/>
      <c r="DX331" s="29"/>
      <c r="DY331" s="29"/>
      <c r="DZ331" s="29"/>
      <c r="EA331" s="29"/>
      <c r="EB331" s="29"/>
      <c r="EC331" s="29"/>
      <c r="ED331" s="29"/>
      <c r="EE331" s="29"/>
      <c r="EF331" s="29"/>
      <c r="EG331" s="29"/>
      <c r="EH331" s="29"/>
      <c r="EI331" s="29"/>
      <c r="EJ331" s="29"/>
      <c r="EK331" s="29"/>
      <c r="EL331" s="29"/>
    </row>
    <row r="332" spans="17:142" x14ac:dyDescent="0.2">
      <c r="Q332" s="1"/>
      <c r="R332" s="1"/>
      <c r="S332" s="1"/>
      <c r="T332" s="1"/>
      <c r="U332" s="1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29"/>
      <c r="AJ332" s="29"/>
      <c r="AK332" s="29"/>
      <c r="AL332" s="29"/>
      <c r="AM332" s="29"/>
      <c r="AN332" s="29"/>
      <c r="AO332" s="29"/>
      <c r="AP332" s="29"/>
      <c r="AQ332" s="29"/>
      <c r="AR332" s="29"/>
      <c r="AS332" s="29"/>
      <c r="AT332" s="29"/>
      <c r="AU332" s="29"/>
      <c r="AV332" s="29"/>
      <c r="AW332" s="29"/>
      <c r="AX332" s="29"/>
      <c r="AY332" s="29"/>
      <c r="AZ332" s="29"/>
      <c r="BA332" s="29"/>
      <c r="BB332" s="29"/>
      <c r="BC332" s="29"/>
      <c r="BD332" s="29"/>
      <c r="BE332" s="29"/>
      <c r="BF332" s="29"/>
      <c r="BG332" s="29"/>
      <c r="BH332" s="29"/>
      <c r="BI332" s="29"/>
      <c r="BJ332" s="29"/>
      <c r="BK332" s="29"/>
      <c r="BL332" s="29"/>
      <c r="BM332" s="29"/>
      <c r="BN332" s="29"/>
      <c r="BO332" s="29"/>
      <c r="BP332" s="29"/>
      <c r="BQ332" s="29"/>
      <c r="BR332" s="29"/>
      <c r="BS332" s="29"/>
      <c r="BT332" s="29"/>
      <c r="BU332" s="29"/>
      <c r="BV332" s="29"/>
      <c r="BW332" s="29"/>
      <c r="BX332" s="29"/>
      <c r="BY332" s="29"/>
      <c r="BZ332" s="29"/>
      <c r="CA332" s="29"/>
      <c r="CB332" s="29"/>
      <c r="CC332" s="29"/>
      <c r="CD332" s="29"/>
      <c r="CE332" s="29"/>
      <c r="CF332" s="29"/>
      <c r="CG332" s="29"/>
      <c r="CH332" s="29"/>
      <c r="CI332" s="29"/>
      <c r="CJ332" s="29"/>
      <c r="CK332" s="29"/>
      <c r="CL332" s="29"/>
      <c r="CM332" s="29"/>
      <c r="CN332" s="29"/>
      <c r="CO332" s="29"/>
      <c r="CP332" s="29"/>
      <c r="CQ332" s="29"/>
      <c r="CR332" s="29"/>
      <c r="CS332" s="29"/>
      <c r="CT332" s="29"/>
      <c r="CU332" s="29"/>
      <c r="CV332" s="29"/>
      <c r="CW332" s="29"/>
      <c r="CX332" s="29"/>
      <c r="CY332" s="29"/>
      <c r="CZ332" s="29"/>
      <c r="DA332" s="29"/>
      <c r="DB332" s="29"/>
      <c r="DC332" s="29"/>
      <c r="DD332" s="29"/>
      <c r="DE332" s="29"/>
      <c r="DF332" s="29"/>
      <c r="DG332" s="29"/>
      <c r="DH332" s="29"/>
      <c r="DI332" s="29"/>
      <c r="DJ332" s="29"/>
      <c r="DK332" s="29"/>
      <c r="DL332" s="29"/>
      <c r="DM332" s="29"/>
      <c r="DN332" s="29"/>
      <c r="DO332" s="29"/>
      <c r="DP332" s="29"/>
      <c r="DQ332" s="29"/>
      <c r="DR332" s="29"/>
      <c r="DS332" s="29"/>
      <c r="DT332" s="29"/>
      <c r="DU332" s="29"/>
      <c r="DV332" s="29"/>
      <c r="DW332" s="29"/>
      <c r="DX332" s="29"/>
      <c r="DY332" s="29"/>
      <c r="DZ332" s="29"/>
      <c r="EA332" s="29"/>
      <c r="EB332" s="29"/>
      <c r="EC332" s="29"/>
      <c r="ED332" s="29"/>
      <c r="EE332" s="29"/>
      <c r="EF332" s="29"/>
      <c r="EG332" s="29"/>
      <c r="EH332" s="29"/>
      <c r="EI332" s="29"/>
      <c r="EJ332" s="29"/>
      <c r="EK332" s="29"/>
      <c r="EL332" s="29"/>
    </row>
    <row r="333" spans="17:142" x14ac:dyDescent="0.2">
      <c r="Q333" s="1"/>
      <c r="R333" s="1"/>
      <c r="S333" s="1"/>
      <c r="T333" s="1"/>
      <c r="U333" s="1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29"/>
      <c r="AQ333" s="29"/>
      <c r="AR333" s="29"/>
      <c r="AS333" s="29"/>
      <c r="AT333" s="29"/>
      <c r="AU333" s="29"/>
      <c r="AV333" s="29"/>
      <c r="AW333" s="29"/>
      <c r="AX333" s="29"/>
      <c r="AY333" s="29"/>
      <c r="AZ333" s="29"/>
      <c r="BA333" s="29"/>
      <c r="BB333" s="29"/>
      <c r="BC333" s="29"/>
      <c r="BD333" s="29"/>
      <c r="BE333" s="29"/>
      <c r="BF333" s="29"/>
      <c r="BG333" s="29"/>
      <c r="BH333" s="29"/>
      <c r="BI333" s="29"/>
      <c r="BJ333" s="29"/>
      <c r="BK333" s="29"/>
      <c r="BL333" s="29"/>
      <c r="BM333" s="29"/>
      <c r="BN333" s="29"/>
      <c r="BO333" s="29"/>
      <c r="BP333" s="29"/>
      <c r="BQ333" s="29"/>
      <c r="BR333" s="29"/>
      <c r="BS333" s="29"/>
      <c r="BT333" s="29"/>
      <c r="BU333" s="29"/>
      <c r="BV333" s="29"/>
      <c r="BW333" s="29"/>
      <c r="BX333" s="29"/>
      <c r="BY333" s="29"/>
      <c r="BZ333" s="29"/>
      <c r="CA333" s="29"/>
      <c r="CB333" s="29"/>
      <c r="CC333" s="29"/>
      <c r="CD333" s="29"/>
      <c r="CE333" s="29"/>
      <c r="CF333" s="29"/>
      <c r="CG333" s="29"/>
      <c r="CH333" s="29"/>
      <c r="CI333" s="29"/>
      <c r="CJ333" s="29"/>
      <c r="CK333" s="29"/>
      <c r="CL333" s="29"/>
      <c r="CM333" s="29"/>
      <c r="CN333" s="29"/>
      <c r="CO333" s="29"/>
      <c r="CP333" s="29"/>
      <c r="CQ333" s="29"/>
      <c r="CR333" s="29"/>
      <c r="CS333" s="29"/>
      <c r="CT333" s="29"/>
      <c r="CU333" s="29"/>
      <c r="CV333" s="29"/>
      <c r="CW333" s="29"/>
      <c r="CX333" s="29"/>
      <c r="CY333" s="29"/>
      <c r="CZ333" s="29"/>
      <c r="DA333" s="29"/>
      <c r="DB333" s="29"/>
      <c r="DC333" s="29"/>
      <c r="DD333" s="29"/>
      <c r="DE333" s="29"/>
      <c r="DF333" s="29"/>
      <c r="DG333" s="29"/>
      <c r="DH333" s="29"/>
      <c r="DI333" s="29"/>
      <c r="DJ333" s="29"/>
      <c r="DK333" s="29"/>
      <c r="DL333" s="29"/>
      <c r="DM333" s="29"/>
      <c r="DN333" s="29"/>
      <c r="DO333" s="29"/>
      <c r="DP333" s="29"/>
      <c r="DQ333" s="29"/>
      <c r="DR333" s="29"/>
      <c r="DS333" s="29"/>
      <c r="DT333" s="29"/>
      <c r="DU333" s="29"/>
      <c r="DV333" s="29"/>
      <c r="DW333" s="29"/>
      <c r="DX333" s="29"/>
      <c r="DY333" s="29"/>
      <c r="DZ333" s="29"/>
      <c r="EA333" s="29"/>
      <c r="EB333" s="29"/>
      <c r="EC333" s="29"/>
      <c r="ED333" s="29"/>
      <c r="EE333" s="29"/>
      <c r="EF333" s="29"/>
      <c r="EG333" s="29"/>
      <c r="EH333" s="29"/>
      <c r="EI333" s="29"/>
      <c r="EJ333" s="29"/>
      <c r="EK333" s="29"/>
      <c r="EL333" s="29"/>
    </row>
    <row r="334" spans="17:142" x14ac:dyDescent="0.2">
      <c r="Q334" s="1"/>
      <c r="R334" s="1"/>
      <c r="S334" s="1"/>
      <c r="T334" s="1"/>
      <c r="U334" s="1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29"/>
      <c r="AL334" s="29"/>
      <c r="AM334" s="29"/>
      <c r="AN334" s="29"/>
      <c r="AO334" s="29"/>
      <c r="AP334" s="29"/>
      <c r="AQ334" s="29"/>
      <c r="AR334" s="29"/>
      <c r="AS334" s="29"/>
      <c r="AT334" s="29"/>
      <c r="AU334" s="29"/>
      <c r="AV334" s="29"/>
      <c r="AW334" s="29"/>
      <c r="AX334" s="29"/>
      <c r="AY334" s="29"/>
      <c r="AZ334" s="29"/>
      <c r="BA334" s="29"/>
      <c r="BB334" s="29"/>
      <c r="BC334" s="29"/>
      <c r="BD334" s="29"/>
      <c r="BE334" s="29"/>
      <c r="BF334" s="29"/>
      <c r="BG334" s="29"/>
      <c r="BH334" s="29"/>
      <c r="BI334" s="29"/>
      <c r="BJ334" s="29"/>
      <c r="BK334" s="29"/>
      <c r="BL334" s="29"/>
      <c r="BM334" s="29"/>
      <c r="BN334" s="29"/>
      <c r="BO334" s="29"/>
      <c r="BP334" s="29"/>
      <c r="BQ334" s="29"/>
      <c r="BR334" s="29"/>
      <c r="BS334" s="29"/>
      <c r="BT334" s="29"/>
      <c r="BU334" s="29"/>
      <c r="BV334" s="29"/>
      <c r="BW334" s="29"/>
      <c r="BX334" s="29"/>
      <c r="BY334" s="29"/>
      <c r="BZ334" s="29"/>
      <c r="CA334" s="29"/>
      <c r="CB334" s="29"/>
      <c r="CC334" s="29"/>
      <c r="CD334" s="29"/>
      <c r="CE334" s="29"/>
      <c r="CF334" s="29"/>
      <c r="CG334" s="29"/>
      <c r="CH334" s="29"/>
      <c r="CI334" s="29"/>
      <c r="CJ334" s="29"/>
      <c r="CK334" s="29"/>
      <c r="CL334" s="29"/>
      <c r="CM334" s="29"/>
      <c r="CN334" s="29"/>
      <c r="CO334" s="29"/>
      <c r="CP334" s="29"/>
      <c r="CQ334" s="29"/>
      <c r="CR334" s="29"/>
      <c r="CS334" s="29"/>
      <c r="CT334" s="29"/>
      <c r="CU334" s="29"/>
      <c r="CV334" s="29"/>
      <c r="CW334" s="29"/>
      <c r="CX334" s="29"/>
      <c r="CY334" s="29"/>
      <c r="CZ334" s="29"/>
      <c r="DA334" s="29"/>
      <c r="DB334" s="29"/>
      <c r="DC334" s="29"/>
      <c r="DD334" s="29"/>
      <c r="DE334" s="29"/>
      <c r="DF334" s="29"/>
      <c r="DG334" s="29"/>
      <c r="DH334" s="29"/>
      <c r="DI334" s="29"/>
      <c r="DJ334" s="29"/>
      <c r="DK334" s="29"/>
      <c r="DL334" s="29"/>
      <c r="DM334" s="29"/>
      <c r="DN334" s="29"/>
      <c r="DO334" s="29"/>
      <c r="DP334" s="29"/>
      <c r="DQ334" s="29"/>
      <c r="DR334" s="29"/>
      <c r="DS334" s="29"/>
      <c r="DT334" s="29"/>
      <c r="DU334" s="29"/>
      <c r="DV334" s="29"/>
      <c r="DW334" s="29"/>
      <c r="DX334" s="29"/>
      <c r="DY334" s="29"/>
      <c r="DZ334" s="29"/>
      <c r="EA334" s="29"/>
      <c r="EB334" s="29"/>
      <c r="EC334" s="29"/>
      <c r="ED334" s="29"/>
      <c r="EE334" s="29"/>
      <c r="EF334" s="29"/>
      <c r="EG334" s="29"/>
      <c r="EH334" s="29"/>
      <c r="EI334" s="29"/>
      <c r="EJ334" s="29"/>
      <c r="EK334" s="29"/>
      <c r="EL334" s="29"/>
    </row>
    <row r="335" spans="17:142" x14ac:dyDescent="0.2">
      <c r="Q335" s="1"/>
      <c r="R335" s="1"/>
      <c r="S335" s="1"/>
      <c r="T335" s="1"/>
      <c r="U335" s="1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29"/>
      <c r="AK335" s="29"/>
      <c r="AL335" s="29"/>
      <c r="AM335" s="29"/>
      <c r="AN335" s="29"/>
      <c r="AO335" s="29"/>
      <c r="AP335" s="29"/>
      <c r="AQ335" s="29"/>
      <c r="AR335" s="29"/>
      <c r="AS335" s="29"/>
      <c r="AT335" s="29"/>
      <c r="AU335" s="29"/>
      <c r="AV335" s="29"/>
      <c r="AW335" s="29"/>
      <c r="AX335" s="29"/>
      <c r="AY335" s="29"/>
      <c r="AZ335" s="29"/>
      <c r="BA335" s="29"/>
      <c r="BB335" s="29"/>
      <c r="BC335" s="29"/>
      <c r="BD335" s="29"/>
      <c r="BE335" s="29"/>
      <c r="BF335" s="29"/>
      <c r="BG335" s="29"/>
      <c r="BH335" s="29"/>
      <c r="BI335" s="29"/>
      <c r="BJ335" s="29"/>
      <c r="BK335" s="29"/>
      <c r="BL335" s="29"/>
      <c r="BM335" s="29"/>
      <c r="BN335" s="29"/>
      <c r="BO335" s="29"/>
      <c r="BP335" s="29"/>
      <c r="BQ335" s="29"/>
      <c r="BR335" s="29"/>
      <c r="BS335" s="29"/>
      <c r="BT335" s="29"/>
      <c r="BU335" s="29"/>
      <c r="BV335" s="29"/>
      <c r="BW335" s="29"/>
      <c r="BX335" s="29"/>
      <c r="BY335" s="29"/>
      <c r="BZ335" s="29"/>
      <c r="CA335" s="29"/>
      <c r="CB335" s="29"/>
      <c r="CC335" s="29"/>
      <c r="CD335" s="29"/>
      <c r="CE335" s="29"/>
      <c r="CF335" s="29"/>
      <c r="CG335" s="29"/>
      <c r="CH335" s="29"/>
      <c r="CI335" s="29"/>
      <c r="CJ335" s="29"/>
      <c r="CK335" s="29"/>
      <c r="CL335" s="29"/>
      <c r="CM335" s="29"/>
      <c r="CN335" s="29"/>
      <c r="CO335" s="29"/>
      <c r="CP335" s="29"/>
      <c r="CQ335" s="29"/>
      <c r="CR335" s="29"/>
      <c r="CS335" s="29"/>
      <c r="CT335" s="29"/>
      <c r="CU335" s="29"/>
      <c r="CV335" s="29"/>
      <c r="CW335" s="29"/>
      <c r="CX335" s="29"/>
      <c r="CY335" s="29"/>
      <c r="CZ335" s="29"/>
      <c r="DA335" s="29"/>
      <c r="DB335" s="29"/>
      <c r="DC335" s="29"/>
      <c r="DD335" s="29"/>
      <c r="DE335" s="29"/>
      <c r="DF335" s="29"/>
      <c r="DG335" s="29"/>
      <c r="DH335" s="29"/>
      <c r="DI335" s="29"/>
      <c r="DJ335" s="29"/>
      <c r="DK335" s="29"/>
      <c r="DL335" s="29"/>
      <c r="DM335" s="29"/>
      <c r="DN335" s="29"/>
      <c r="DO335" s="29"/>
      <c r="DP335" s="29"/>
      <c r="DQ335" s="29"/>
      <c r="DR335" s="29"/>
      <c r="DS335" s="29"/>
      <c r="DT335" s="29"/>
      <c r="DU335" s="29"/>
      <c r="DV335" s="29"/>
      <c r="DW335" s="29"/>
      <c r="DX335" s="29"/>
      <c r="DY335" s="29"/>
      <c r="DZ335" s="29"/>
      <c r="EA335" s="29"/>
      <c r="EB335" s="29"/>
      <c r="EC335" s="29"/>
      <c r="ED335" s="29"/>
      <c r="EE335" s="29"/>
      <c r="EF335" s="29"/>
      <c r="EG335" s="29"/>
      <c r="EH335" s="29"/>
      <c r="EI335" s="29"/>
      <c r="EJ335" s="29"/>
      <c r="EK335" s="29"/>
      <c r="EL335" s="29"/>
    </row>
    <row r="336" spans="17:142" x14ac:dyDescent="0.2">
      <c r="Q336" s="1"/>
      <c r="R336" s="1"/>
      <c r="S336" s="1"/>
      <c r="T336" s="1"/>
      <c r="U336" s="1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  <c r="AH336" s="29"/>
      <c r="AI336" s="29"/>
      <c r="AJ336" s="29"/>
      <c r="AK336" s="29"/>
      <c r="AL336" s="29"/>
      <c r="AM336" s="29"/>
      <c r="AN336" s="29"/>
      <c r="AO336" s="29"/>
      <c r="AP336" s="29"/>
      <c r="AQ336" s="29"/>
      <c r="AR336" s="29"/>
      <c r="AS336" s="29"/>
      <c r="AT336" s="29"/>
      <c r="AU336" s="29"/>
      <c r="AV336" s="29"/>
      <c r="AW336" s="29"/>
      <c r="AX336" s="29"/>
      <c r="AY336" s="29"/>
      <c r="AZ336" s="29"/>
      <c r="BA336" s="29"/>
      <c r="BB336" s="29"/>
      <c r="BC336" s="29"/>
      <c r="BD336" s="29"/>
      <c r="BE336" s="29"/>
      <c r="BF336" s="29"/>
      <c r="BG336" s="29"/>
      <c r="BH336" s="29"/>
      <c r="BI336" s="29"/>
      <c r="BJ336" s="29"/>
      <c r="BK336" s="29"/>
      <c r="BL336" s="29"/>
      <c r="BM336" s="29"/>
      <c r="BN336" s="29"/>
      <c r="BO336" s="29"/>
      <c r="BP336" s="29"/>
      <c r="BQ336" s="29"/>
      <c r="BR336" s="29"/>
      <c r="BS336" s="29"/>
      <c r="BT336" s="29"/>
      <c r="BU336" s="29"/>
      <c r="BV336" s="29"/>
      <c r="BW336" s="29"/>
      <c r="BX336" s="29"/>
      <c r="BY336" s="29"/>
      <c r="BZ336" s="29"/>
      <c r="CA336" s="29"/>
      <c r="CB336" s="29"/>
      <c r="CC336" s="29"/>
      <c r="CD336" s="29"/>
      <c r="CE336" s="29"/>
      <c r="CF336" s="29"/>
      <c r="CG336" s="29"/>
      <c r="CH336" s="29"/>
      <c r="CI336" s="29"/>
      <c r="CJ336" s="29"/>
      <c r="CK336" s="29"/>
      <c r="CL336" s="29"/>
      <c r="CM336" s="29"/>
      <c r="CN336" s="29"/>
      <c r="CO336" s="29"/>
      <c r="CP336" s="29"/>
      <c r="CQ336" s="29"/>
      <c r="CR336" s="29"/>
      <c r="CS336" s="29"/>
      <c r="CT336" s="29"/>
      <c r="CU336" s="29"/>
      <c r="CV336" s="29"/>
      <c r="CW336" s="29"/>
      <c r="CX336" s="29"/>
      <c r="CY336" s="29"/>
      <c r="CZ336" s="29"/>
      <c r="DA336" s="29"/>
      <c r="DB336" s="29"/>
      <c r="DC336" s="29"/>
      <c r="DD336" s="29"/>
      <c r="DE336" s="29"/>
      <c r="DF336" s="29"/>
      <c r="DG336" s="29"/>
      <c r="DH336" s="29"/>
      <c r="DI336" s="29"/>
      <c r="DJ336" s="29"/>
      <c r="DK336" s="29"/>
      <c r="DL336" s="29"/>
      <c r="DM336" s="29"/>
      <c r="DN336" s="29"/>
      <c r="DO336" s="29"/>
      <c r="DP336" s="29"/>
      <c r="DQ336" s="29"/>
      <c r="DR336" s="29"/>
      <c r="DS336" s="29"/>
      <c r="DT336" s="29"/>
      <c r="DU336" s="29"/>
      <c r="DV336" s="29"/>
      <c r="DW336" s="29"/>
      <c r="DX336" s="29"/>
      <c r="DY336" s="29"/>
      <c r="DZ336" s="29"/>
      <c r="EA336" s="29"/>
      <c r="EB336" s="29"/>
      <c r="EC336" s="29"/>
      <c r="ED336" s="29"/>
      <c r="EE336" s="29"/>
      <c r="EF336" s="29"/>
      <c r="EG336" s="29"/>
      <c r="EH336" s="29"/>
      <c r="EI336" s="29"/>
      <c r="EJ336" s="29"/>
      <c r="EK336" s="29"/>
      <c r="EL336" s="29"/>
    </row>
    <row r="337" spans="17:142" x14ac:dyDescent="0.2">
      <c r="Q337" s="1"/>
      <c r="R337" s="1"/>
      <c r="S337" s="1"/>
      <c r="T337" s="1"/>
      <c r="U337" s="1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  <c r="AH337" s="29"/>
      <c r="AI337" s="29"/>
      <c r="AJ337" s="29"/>
      <c r="AK337" s="29"/>
      <c r="AL337" s="29"/>
      <c r="AM337" s="29"/>
      <c r="AN337" s="29"/>
      <c r="AO337" s="29"/>
      <c r="AP337" s="29"/>
      <c r="AQ337" s="29"/>
      <c r="AR337" s="29"/>
      <c r="AS337" s="29"/>
      <c r="AT337" s="29"/>
      <c r="AU337" s="29"/>
      <c r="AV337" s="29"/>
      <c r="AW337" s="29"/>
      <c r="AX337" s="29"/>
      <c r="AY337" s="29"/>
      <c r="AZ337" s="29"/>
      <c r="BA337" s="29"/>
      <c r="BB337" s="29"/>
      <c r="BC337" s="29"/>
      <c r="BD337" s="29"/>
      <c r="BE337" s="29"/>
      <c r="BF337" s="29"/>
      <c r="BG337" s="29"/>
      <c r="BH337" s="29"/>
      <c r="BI337" s="29"/>
      <c r="BJ337" s="29"/>
      <c r="BK337" s="29"/>
      <c r="BL337" s="29"/>
      <c r="BM337" s="29"/>
      <c r="BN337" s="29"/>
      <c r="BO337" s="29"/>
      <c r="BP337" s="29"/>
      <c r="BQ337" s="29"/>
      <c r="BR337" s="29"/>
      <c r="BS337" s="29"/>
      <c r="BT337" s="29"/>
      <c r="BU337" s="29"/>
      <c r="BV337" s="29"/>
      <c r="BW337" s="29"/>
      <c r="BX337" s="29"/>
      <c r="BY337" s="29"/>
      <c r="BZ337" s="29"/>
      <c r="CA337" s="29"/>
      <c r="CB337" s="29"/>
      <c r="CC337" s="29"/>
      <c r="CD337" s="29"/>
      <c r="CE337" s="29"/>
      <c r="CF337" s="29"/>
      <c r="CG337" s="29"/>
      <c r="CH337" s="29"/>
      <c r="CI337" s="29"/>
      <c r="CJ337" s="29"/>
      <c r="CK337" s="29"/>
      <c r="CL337" s="29"/>
      <c r="CM337" s="29"/>
      <c r="CN337" s="29"/>
      <c r="CO337" s="29"/>
      <c r="CP337" s="29"/>
      <c r="CQ337" s="29"/>
      <c r="CR337" s="29"/>
      <c r="CS337" s="29"/>
      <c r="CT337" s="29"/>
      <c r="CU337" s="29"/>
      <c r="CV337" s="29"/>
      <c r="CW337" s="29"/>
      <c r="CX337" s="29"/>
      <c r="CY337" s="29"/>
      <c r="CZ337" s="29"/>
      <c r="DA337" s="29"/>
      <c r="DB337" s="29"/>
      <c r="DC337" s="29"/>
      <c r="DD337" s="29"/>
      <c r="DE337" s="29"/>
      <c r="DF337" s="29"/>
      <c r="DG337" s="29"/>
      <c r="DH337" s="29"/>
      <c r="DI337" s="29"/>
      <c r="DJ337" s="29"/>
      <c r="DK337" s="29"/>
      <c r="DL337" s="29"/>
      <c r="DM337" s="29"/>
      <c r="DN337" s="29"/>
      <c r="DO337" s="29"/>
      <c r="DP337" s="29"/>
      <c r="DQ337" s="29"/>
      <c r="DR337" s="29"/>
      <c r="DS337" s="29"/>
      <c r="DT337" s="29"/>
      <c r="DU337" s="29"/>
      <c r="DV337" s="29"/>
      <c r="DW337" s="29"/>
      <c r="DX337" s="29"/>
      <c r="DY337" s="29"/>
      <c r="DZ337" s="29"/>
      <c r="EA337" s="29"/>
      <c r="EB337" s="29"/>
      <c r="EC337" s="29"/>
      <c r="ED337" s="29"/>
      <c r="EE337" s="29"/>
      <c r="EF337" s="29"/>
      <c r="EG337" s="29"/>
      <c r="EH337" s="29"/>
      <c r="EI337" s="29"/>
      <c r="EJ337" s="29"/>
      <c r="EK337" s="29"/>
      <c r="EL337" s="29"/>
    </row>
    <row r="338" spans="17:142" x14ac:dyDescent="0.2">
      <c r="Q338" s="1"/>
      <c r="R338" s="1"/>
      <c r="S338" s="1"/>
      <c r="T338" s="1"/>
      <c r="U338" s="1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  <c r="AJ338" s="29"/>
      <c r="AK338" s="29"/>
      <c r="AL338" s="29"/>
      <c r="AM338" s="29"/>
      <c r="AN338" s="29"/>
      <c r="AO338" s="29"/>
      <c r="AP338" s="29"/>
      <c r="AQ338" s="29"/>
      <c r="AR338" s="29"/>
      <c r="AS338" s="29"/>
      <c r="AT338" s="29"/>
      <c r="AU338" s="29"/>
      <c r="AV338" s="29"/>
      <c r="AW338" s="29"/>
      <c r="AX338" s="29"/>
      <c r="AY338" s="29"/>
      <c r="AZ338" s="29"/>
      <c r="BA338" s="29"/>
      <c r="BB338" s="29"/>
      <c r="BC338" s="29"/>
      <c r="BD338" s="29"/>
      <c r="BE338" s="29"/>
      <c r="BF338" s="29"/>
      <c r="BG338" s="29"/>
      <c r="BH338" s="29"/>
      <c r="BI338" s="29"/>
      <c r="BJ338" s="29"/>
      <c r="BK338" s="29"/>
      <c r="BL338" s="29"/>
      <c r="BM338" s="29"/>
      <c r="BN338" s="29"/>
      <c r="BO338" s="29"/>
      <c r="BP338" s="29"/>
      <c r="BQ338" s="29"/>
      <c r="BR338" s="29"/>
      <c r="BS338" s="29"/>
      <c r="BT338" s="29"/>
      <c r="BU338" s="29"/>
      <c r="BV338" s="29"/>
      <c r="BW338" s="29"/>
      <c r="BX338" s="29"/>
      <c r="BY338" s="29"/>
      <c r="BZ338" s="29"/>
      <c r="CA338" s="29"/>
      <c r="CB338" s="29"/>
      <c r="CC338" s="29"/>
      <c r="CD338" s="29"/>
      <c r="CE338" s="29"/>
      <c r="CF338" s="29"/>
      <c r="CG338" s="29"/>
      <c r="CH338" s="29"/>
      <c r="CI338" s="29"/>
      <c r="CJ338" s="29"/>
      <c r="CK338" s="29"/>
      <c r="CL338" s="29"/>
      <c r="CM338" s="29"/>
      <c r="CN338" s="29"/>
      <c r="CO338" s="29"/>
      <c r="CP338" s="29"/>
      <c r="CQ338" s="29"/>
      <c r="CR338" s="29"/>
      <c r="CS338" s="29"/>
      <c r="CT338" s="29"/>
      <c r="CU338" s="29"/>
      <c r="CV338" s="29"/>
      <c r="CW338" s="29"/>
      <c r="CX338" s="29"/>
      <c r="CY338" s="29"/>
      <c r="CZ338" s="29"/>
      <c r="DA338" s="29"/>
      <c r="DB338" s="29"/>
      <c r="DC338" s="29"/>
      <c r="DD338" s="29"/>
      <c r="DE338" s="29"/>
      <c r="DF338" s="29"/>
      <c r="DG338" s="29"/>
      <c r="DH338" s="29"/>
      <c r="DI338" s="29"/>
      <c r="DJ338" s="29"/>
      <c r="DK338" s="29"/>
      <c r="DL338" s="29"/>
      <c r="DM338" s="29"/>
      <c r="DN338" s="29"/>
      <c r="DO338" s="29"/>
      <c r="DP338" s="29"/>
      <c r="DQ338" s="29"/>
      <c r="DR338" s="29"/>
      <c r="DS338" s="29"/>
      <c r="DT338" s="29"/>
      <c r="DU338" s="29"/>
      <c r="DV338" s="29"/>
      <c r="DW338" s="29"/>
      <c r="DX338" s="29"/>
      <c r="DY338" s="29"/>
      <c r="DZ338" s="29"/>
      <c r="EA338" s="29"/>
      <c r="EB338" s="29"/>
      <c r="EC338" s="29"/>
      <c r="ED338" s="29"/>
      <c r="EE338" s="29"/>
      <c r="EF338" s="29"/>
      <c r="EG338" s="29"/>
      <c r="EH338" s="29"/>
      <c r="EI338" s="29"/>
      <c r="EJ338" s="29"/>
      <c r="EK338" s="29"/>
      <c r="EL338" s="29"/>
    </row>
    <row r="339" spans="17:142" x14ac:dyDescent="0.2"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29"/>
      <c r="AH339" s="29"/>
      <c r="AI339" s="29"/>
      <c r="AJ339" s="29"/>
      <c r="AK339" s="29"/>
      <c r="AL339" s="29"/>
      <c r="AM339" s="29"/>
      <c r="AN339" s="29"/>
      <c r="AO339" s="29"/>
      <c r="AP339" s="29"/>
      <c r="AQ339" s="29"/>
      <c r="AR339" s="29"/>
      <c r="AS339" s="29"/>
      <c r="AT339" s="29"/>
      <c r="AU339" s="29"/>
      <c r="AV339" s="29"/>
      <c r="AW339" s="29"/>
      <c r="AX339" s="29"/>
      <c r="AY339" s="29"/>
      <c r="AZ339" s="29"/>
      <c r="BA339" s="29"/>
      <c r="BB339" s="29"/>
      <c r="BC339" s="29"/>
      <c r="BD339" s="29"/>
      <c r="BE339" s="29"/>
      <c r="BF339" s="29"/>
      <c r="BG339" s="29"/>
      <c r="BH339" s="29"/>
      <c r="BI339" s="29"/>
      <c r="BJ339" s="29"/>
      <c r="BK339" s="29"/>
      <c r="BL339" s="29"/>
      <c r="BM339" s="29"/>
      <c r="BN339" s="29"/>
      <c r="BO339" s="29"/>
      <c r="BP339" s="29"/>
      <c r="BQ339" s="29"/>
      <c r="BR339" s="29"/>
      <c r="BS339" s="29"/>
      <c r="BT339" s="29"/>
      <c r="BU339" s="29"/>
      <c r="BV339" s="29"/>
      <c r="BW339" s="29"/>
      <c r="BX339" s="29"/>
      <c r="BY339" s="29"/>
      <c r="BZ339" s="29"/>
      <c r="CA339" s="29"/>
      <c r="CB339" s="29"/>
      <c r="CC339" s="29"/>
      <c r="CD339" s="29"/>
      <c r="CE339" s="29"/>
      <c r="CF339" s="29"/>
      <c r="CG339" s="29"/>
      <c r="CH339" s="29"/>
      <c r="CI339" s="29"/>
      <c r="CJ339" s="29"/>
      <c r="CK339" s="29"/>
      <c r="CL339" s="29"/>
      <c r="CM339" s="29"/>
      <c r="CN339" s="29"/>
      <c r="CO339" s="29"/>
      <c r="CP339" s="29"/>
      <c r="CQ339" s="29"/>
      <c r="CR339" s="29"/>
      <c r="CS339" s="29"/>
      <c r="CT339" s="29"/>
      <c r="CU339" s="29"/>
      <c r="CV339" s="29"/>
      <c r="CW339" s="29"/>
      <c r="CX339" s="29"/>
      <c r="CY339" s="29"/>
      <c r="CZ339" s="29"/>
      <c r="DA339" s="29"/>
      <c r="DB339" s="29"/>
      <c r="DC339" s="29"/>
      <c r="DD339" s="29"/>
      <c r="DE339" s="29"/>
      <c r="DF339" s="29"/>
      <c r="DG339" s="29"/>
      <c r="DH339" s="29"/>
      <c r="DI339" s="29"/>
      <c r="DJ339" s="29"/>
      <c r="DK339" s="29"/>
      <c r="DL339" s="29"/>
      <c r="DM339" s="29"/>
      <c r="DN339" s="29"/>
      <c r="DO339" s="29"/>
      <c r="DP339" s="29"/>
      <c r="DQ339" s="29"/>
      <c r="DR339" s="29"/>
      <c r="DS339" s="29"/>
      <c r="DT339" s="29"/>
      <c r="DU339" s="29"/>
      <c r="DV339" s="29"/>
      <c r="DW339" s="29"/>
      <c r="DX339" s="29"/>
      <c r="DY339" s="29"/>
      <c r="DZ339" s="29"/>
      <c r="EA339" s="29"/>
      <c r="EB339" s="29"/>
      <c r="EC339" s="29"/>
      <c r="ED339" s="29"/>
      <c r="EE339" s="29"/>
      <c r="EF339" s="29"/>
      <c r="EG339" s="29"/>
      <c r="EH339" s="29"/>
      <c r="EI339" s="29"/>
      <c r="EJ339" s="29"/>
      <c r="EK339" s="29"/>
      <c r="EL339" s="29"/>
    </row>
    <row r="340" spans="17:142" x14ac:dyDescent="0.2"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  <c r="AH340" s="29"/>
      <c r="AI340" s="29"/>
      <c r="AJ340" s="29"/>
      <c r="AK340" s="29"/>
      <c r="AL340" s="29"/>
      <c r="AM340" s="29"/>
      <c r="AN340" s="29"/>
      <c r="AO340" s="29"/>
      <c r="AP340" s="29"/>
      <c r="AQ340" s="29"/>
      <c r="AR340" s="29"/>
      <c r="AS340" s="29"/>
      <c r="AT340" s="29"/>
      <c r="AU340" s="29"/>
      <c r="AV340" s="29"/>
      <c r="AW340" s="29"/>
      <c r="AX340" s="29"/>
      <c r="AY340" s="29"/>
      <c r="AZ340" s="29"/>
      <c r="BA340" s="29"/>
      <c r="BB340" s="29"/>
      <c r="BC340" s="29"/>
      <c r="BD340" s="29"/>
      <c r="BE340" s="29"/>
      <c r="BF340" s="29"/>
      <c r="BG340" s="29"/>
      <c r="BH340" s="29"/>
      <c r="BI340" s="29"/>
      <c r="BJ340" s="29"/>
      <c r="BK340" s="29"/>
      <c r="BL340" s="29"/>
      <c r="BM340" s="29"/>
      <c r="BN340" s="29"/>
      <c r="BO340" s="29"/>
      <c r="BP340" s="29"/>
      <c r="BQ340" s="29"/>
      <c r="BR340" s="29"/>
      <c r="BS340" s="29"/>
      <c r="BT340" s="29"/>
      <c r="BU340" s="29"/>
      <c r="BV340" s="29"/>
      <c r="BW340" s="29"/>
      <c r="BX340" s="29"/>
      <c r="BY340" s="29"/>
      <c r="BZ340" s="29"/>
      <c r="CA340" s="29"/>
      <c r="CB340" s="29"/>
      <c r="CC340" s="29"/>
      <c r="CD340" s="29"/>
      <c r="CE340" s="29"/>
      <c r="CF340" s="29"/>
      <c r="CG340" s="29"/>
      <c r="CH340" s="29"/>
      <c r="CI340" s="29"/>
      <c r="CJ340" s="29"/>
      <c r="CK340" s="29"/>
      <c r="CL340" s="29"/>
      <c r="CM340" s="29"/>
      <c r="CN340" s="29"/>
      <c r="CO340" s="29"/>
      <c r="CP340" s="29"/>
      <c r="CQ340" s="29"/>
      <c r="CR340" s="29"/>
      <c r="CS340" s="29"/>
      <c r="CT340" s="29"/>
      <c r="CU340" s="29"/>
      <c r="CV340" s="29"/>
      <c r="CW340" s="29"/>
      <c r="CX340" s="29"/>
      <c r="CY340" s="29"/>
      <c r="CZ340" s="29"/>
      <c r="DA340" s="29"/>
      <c r="DB340" s="29"/>
      <c r="DC340" s="29"/>
      <c r="DD340" s="29"/>
      <c r="DE340" s="29"/>
      <c r="DF340" s="29"/>
      <c r="DG340" s="29"/>
      <c r="DH340" s="29"/>
      <c r="DI340" s="29"/>
      <c r="DJ340" s="29"/>
      <c r="DK340" s="29"/>
      <c r="DL340" s="29"/>
      <c r="DM340" s="29"/>
      <c r="DN340" s="29"/>
      <c r="DO340" s="29"/>
      <c r="DP340" s="29"/>
      <c r="DQ340" s="29"/>
      <c r="DR340" s="29"/>
      <c r="DS340" s="29"/>
      <c r="DT340" s="29"/>
      <c r="DU340" s="29"/>
      <c r="DV340" s="29"/>
      <c r="DW340" s="29"/>
      <c r="DX340" s="29"/>
      <c r="DY340" s="29"/>
      <c r="DZ340" s="29"/>
      <c r="EA340" s="29"/>
      <c r="EB340" s="29"/>
      <c r="EC340" s="29"/>
      <c r="ED340" s="29"/>
      <c r="EE340" s="29"/>
      <c r="EF340" s="29"/>
      <c r="EG340" s="29"/>
      <c r="EH340" s="29"/>
      <c r="EI340" s="29"/>
      <c r="EJ340" s="29"/>
      <c r="EK340" s="29"/>
      <c r="EL340" s="29"/>
    </row>
    <row r="341" spans="17:142" x14ac:dyDescent="0.2"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29"/>
      <c r="AH341" s="29"/>
      <c r="AI341" s="29"/>
      <c r="AJ341" s="29"/>
      <c r="AK341" s="29"/>
      <c r="AL341" s="29"/>
      <c r="AM341" s="29"/>
      <c r="AN341" s="29"/>
      <c r="AO341" s="29"/>
      <c r="AP341" s="29"/>
      <c r="AQ341" s="29"/>
      <c r="AR341" s="29"/>
      <c r="AS341" s="29"/>
      <c r="AT341" s="29"/>
      <c r="AU341" s="29"/>
      <c r="AV341" s="29"/>
      <c r="AW341" s="29"/>
      <c r="AX341" s="29"/>
      <c r="AY341" s="29"/>
      <c r="AZ341" s="29"/>
      <c r="BA341" s="29"/>
      <c r="BB341" s="29"/>
      <c r="BC341" s="29"/>
      <c r="BD341" s="29"/>
      <c r="BE341" s="29"/>
      <c r="BF341" s="29"/>
      <c r="BG341" s="29"/>
      <c r="BH341" s="29"/>
      <c r="BI341" s="29"/>
      <c r="BJ341" s="29"/>
      <c r="BK341" s="29"/>
      <c r="BL341" s="29"/>
      <c r="BM341" s="29"/>
      <c r="BN341" s="29"/>
      <c r="BO341" s="29"/>
      <c r="BP341" s="29"/>
      <c r="BQ341" s="29"/>
      <c r="BR341" s="29"/>
      <c r="BS341" s="29"/>
      <c r="BT341" s="29"/>
      <c r="BU341" s="29"/>
      <c r="BV341" s="29"/>
      <c r="BW341" s="29"/>
      <c r="BX341" s="29"/>
      <c r="BY341" s="29"/>
      <c r="BZ341" s="29"/>
      <c r="CA341" s="29"/>
      <c r="CB341" s="29"/>
      <c r="CC341" s="29"/>
      <c r="CD341" s="29"/>
      <c r="CE341" s="29"/>
      <c r="CF341" s="29"/>
      <c r="CG341" s="29"/>
      <c r="CH341" s="29"/>
      <c r="CI341" s="29"/>
      <c r="CJ341" s="29"/>
      <c r="CK341" s="29"/>
      <c r="CL341" s="29"/>
      <c r="CM341" s="29"/>
      <c r="CN341" s="29"/>
      <c r="CO341" s="29"/>
      <c r="CP341" s="29"/>
      <c r="CQ341" s="29"/>
      <c r="CR341" s="29"/>
      <c r="CS341" s="29"/>
      <c r="CT341" s="29"/>
      <c r="CU341" s="29"/>
      <c r="CV341" s="29"/>
      <c r="CW341" s="29"/>
      <c r="CX341" s="29"/>
      <c r="CY341" s="29"/>
      <c r="CZ341" s="29"/>
      <c r="DA341" s="29"/>
      <c r="DB341" s="29"/>
      <c r="DC341" s="29"/>
      <c r="DD341" s="29"/>
      <c r="DE341" s="29"/>
      <c r="DF341" s="29"/>
      <c r="DG341" s="29"/>
      <c r="DH341" s="29"/>
      <c r="DI341" s="29"/>
      <c r="DJ341" s="29"/>
      <c r="DK341" s="29"/>
      <c r="DL341" s="29"/>
      <c r="DM341" s="29"/>
      <c r="DN341" s="29"/>
      <c r="DO341" s="29"/>
      <c r="DP341" s="29"/>
      <c r="DQ341" s="29"/>
      <c r="DR341" s="29"/>
      <c r="DS341" s="29"/>
      <c r="DT341" s="29"/>
      <c r="DU341" s="29"/>
      <c r="DV341" s="29"/>
      <c r="DW341" s="29"/>
      <c r="DX341" s="29"/>
      <c r="DY341" s="29"/>
      <c r="DZ341" s="29"/>
      <c r="EA341" s="29"/>
      <c r="EB341" s="29"/>
      <c r="EC341" s="29"/>
      <c r="ED341" s="29"/>
      <c r="EE341" s="29"/>
      <c r="EF341" s="29"/>
      <c r="EG341" s="29"/>
      <c r="EH341" s="29"/>
      <c r="EI341" s="29"/>
      <c r="EJ341" s="29"/>
      <c r="EK341" s="29"/>
      <c r="EL341" s="29"/>
    </row>
  </sheetData>
  <sheetProtection selectLockedCells="1"/>
  <mergeCells count="35">
    <mergeCell ref="I14:J14"/>
    <mergeCell ref="M13:N13"/>
    <mergeCell ref="O14:P14"/>
    <mergeCell ref="G14:H14"/>
    <mergeCell ref="F8:P8"/>
    <mergeCell ref="I13:J13"/>
    <mergeCell ref="I10:J10"/>
    <mergeCell ref="I12:J12"/>
    <mergeCell ref="M12:N12"/>
    <mergeCell ref="M11:N11"/>
    <mergeCell ref="I11:J11"/>
    <mergeCell ref="G13:H13"/>
    <mergeCell ref="G12:H12"/>
    <mergeCell ref="G11:H11"/>
    <mergeCell ref="G10:H10"/>
    <mergeCell ref="O13:P13"/>
    <mergeCell ref="F59:F60"/>
    <mergeCell ref="G59:G60"/>
    <mergeCell ref="H59:H60"/>
    <mergeCell ref="I59:I60"/>
    <mergeCell ref="N59:N60"/>
    <mergeCell ref="J59:J60"/>
    <mergeCell ref="K59:K60"/>
    <mergeCell ref="L59:L60"/>
    <mergeCell ref="M59:M60"/>
    <mergeCell ref="K10:L10"/>
    <mergeCell ref="M10:N10"/>
    <mergeCell ref="O10:P10"/>
    <mergeCell ref="M14:N14"/>
    <mergeCell ref="O11:P11"/>
    <mergeCell ref="O12:P12"/>
    <mergeCell ref="K14:L14"/>
    <mergeCell ref="K13:L13"/>
    <mergeCell ref="K12:L12"/>
    <mergeCell ref="K11:L11"/>
  </mergeCells>
  <phoneticPr fontId="2" type="noConversion"/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114" min="3" max="11" man="1"/>
  </rowBreaks>
  <ignoredErrors>
    <ignoredError sqref="G13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L285"/>
  <sheetViews>
    <sheetView showGridLines="0" zoomScaleNormal="100" zoomScaleSheetLayoutView="130" workbookViewId="0">
      <selection activeCell="P34" sqref="P34"/>
    </sheetView>
  </sheetViews>
  <sheetFormatPr baseColWidth="10" defaultColWidth="11.42578125" defaultRowHeight="11.25" x14ac:dyDescent="0.2"/>
  <cols>
    <col min="1" max="1" width="11.42578125" style="1"/>
    <col min="2" max="3" width="18.85546875" style="1" hidden="1" customWidth="1"/>
    <col min="4" max="4" width="8.28515625" style="1" hidden="1" customWidth="1"/>
    <col min="5" max="5" width="26.140625" style="1" hidden="1" customWidth="1"/>
    <col min="6" max="6" width="18.85546875" style="1" customWidth="1"/>
    <col min="7" max="7" width="13.5703125" style="1" customWidth="1"/>
    <col min="8" max="8" width="10.5703125" style="1" bestFit="1" customWidth="1"/>
    <col min="9" max="9" width="11.5703125" style="1" customWidth="1"/>
    <col min="10" max="10" width="13.5703125" style="1" customWidth="1"/>
    <col min="11" max="11" width="12.85546875" style="1" customWidth="1"/>
    <col min="12" max="12" width="12.42578125" style="1" customWidth="1"/>
    <col min="13" max="13" width="11.5703125" style="1" customWidth="1"/>
    <col min="14" max="14" width="11.7109375" style="1" customWidth="1"/>
    <col min="15" max="15" width="11.140625" style="1" customWidth="1"/>
    <col min="16" max="16" width="11.28515625" style="1" customWidth="1"/>
    <col min="17" max="17" width="15.28515625" style="3" hidden="1" customWidth="1"/>
    <col min="18" max="18" width="13.28515625" style="3" hidden="1" customWidth="1"/>
    <col min="19" max="20" width="9.5703125" style="4" hidden="1" customWidth="1"/>
    <col min="21" max="21" width="15.85546875" style="4" hidden="1" customWidth="1"/>
    <col min="22" max="22" width="8.28515625" style="1" customWidth="1"/>
    <col min="23" max="23" width="11.42578125" style="1" customWidth="1"/>
    <col min="24" max="16384" width="11.42578125" style="1"/>
  </cols>
  <sheetData>
    <row r="1" spans="3:142" x14ac:dyDescent="0.2">
      <c r="P1" s="31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</row>
    <row r="2" spans="3:142" x14ac:dyDescent="0.2"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</row>
    <row r="3" spans="3:142" x14ac:dyDescent="0.2"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</row>
    <row r="4" spans="3:142" x14ac:dyDescent="0.2"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</row>
    <row r="5" spans="3:142" x14ac:dyDescent="0.2">
      <c r="I5" s="2"/>
      <c r="J5" s="2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</row>
    <row r="6" spans="3:142" x14ac:dyDescent="0.2"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</row>
    <row r="7" spans="3:142" x14ac:dyDescent="0.2"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</row>
    <row r="8" spans="3:142" ht="15.75" x14ac:dyDescent="0.25">
      <c r="F8" s="130" t="s">
        <v>42</v>
      </c>
      <c r="G8" s="131"/>
      <c r="H8" s="131"/>
      <c r="I8" s="131"/>
      <c r="J8" s="131"/>
      <c r="K8" s="131"/>
      <c r="L8" s="131"/>
      <c r="M8" s="131"/>
      <c r="N8" s="131"/>
      <c r="O8" s="132"/>
      <c r="P8" s="133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</row>
    <row r="9" spans="3:142" x14ac:dyDescent="0.2">
      <c r="L9" s="5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</row>
    <row r="10" spans="3:142" ht="12.75" customHeight="1" x14ac:dyDescent="0.2">
      <c r="F10" s="75" t="s">
        <v>0</v>
      </c>
      <c r="G10" s="140">
        <v>44613</v>
      </c>
      <c r="H10" s="141"/>
      <c r="I10" s="98" t="s">
        <v>1</v>
      </c>
      <c r="J10" s="99"/>
      <c r="K10" s="96">
        <f>XIRR(N34:N46,D34:D46)</f>
        <v>2.0150449872016907E-2</v>
      </c>
      <c r="L10" s="97"/>
      <c r="M10" s="98" t="s">
        <v>36</v>
      </c>
      <c r="N10" s="99"/>
      <c r="O10" s="96" t="s">
        <v>37</v>
      </c>
      <c r="P10" s="97"/>
      <c r="Q10" s="61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</row>
    <row r="11" spans="3:142" ht="12.75" customHeight="1" x14ac:dyDescent="0.2">
      <c r="F11" s="73" t="s">
        <v>3</v>
      </c>
      <c r="G11" s="138">
        <f>+B46</f>
        <v>45709</v>
      </c>
      <c r="H11" s="139"/>
      <c r="I11" s="124" t="s">
        <v>23</v>
      </c>
      <c r="J11" s="125"/>
      <c r="K11" s="112">
        <f>+NOMINAL(K10,4)</f>
        <v>1.9999950000761046E-2</v>
      </c>
      <c r="L11" s="113"/>
      <c r="M11" s="124" t="s">
        <v>40</v>
      </c>
      <c r="N11" s="125"/>
      <c r="O11" s="102">
        <f>+'Clase 5 (DL 10 años)'!O11:P11</f>
        <v>106.575</v>
      </c>
      <c r="P11" s="103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</row>
    <row r="12" spans="3:142" ht="12.75" customHeight="1" x14ac:dyDescent="0.2">
      <c r="C12" s="60"/>
      <c r="F12" s="76" t="s">
        <v>38</v>
      </c>
      <c r="G12" s="104" t="s">
        <v>30</v>
      </c>
      <c r="H12" s="105"/>
      <c r="I12" s="134" t="s">
        <v>33</v>
      </c>
      <c r="J12" s="135"/>
      <c r="K12" s="110">
        <f>+(U48/T48)</f>
        <v>2.9218506314178971</v>
      </c>
      <c r="L12" s="111"/>
      <c r="M12" s="134" t="s">
        <v>2</v>
      </c>
      <c r="N12" s="135"/>
      <c r="O12" s="104">
        <v>1</v>
      </c>
      <c r="P12" s="105"/>
      <c r="R12" s="41"/>
      <c r="T12" s="40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</row>
    <row r="13" spans="3:142" ht="12.75" customHeight="1" x14ac:dyDescent="0.2">
      <c r="F13" s="73" t="s">
        <v>5</v>
      </c>
      <c r="G13" s="136">
        <f>G11</f>
        <v>45709</v>
      </c>
      <c r="H13" s="137"/>
      <c r="I13" s="124" t="s">
        <v>34</v>
      </c>
      <c r="J13" s="125"/>
      <c r="K13" s="108" t="str">
        <f>+'Clase 5 (DL 10 años)'!K13:L13</f>
        <v>AA-</v>
      </c>
      <c r="L13" s="109"/>
      <c r="M13" s="124" t="s">
        <v>7</v>
      </c>
      <c r="N13" s="125"/>
      <c r="O13" s="142">
        <v>20000000</v>
      </c>
      <c r="P13" s="143"/>
      <c r="R13" s="41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</row>
    <row r="14" spans="3:142" ht="12.75" customHeight="1" x14ac:dyDescent="0.2">
      <c r="F14" s="77" t="s">
        <v>6</v>
      </c>
      <c r="G14" s="128">
        <f>+G10</f>
        <v>44613</v>
      </c>
      <c r="H14" s="129"/>
      <c r="I14" s="100" t="s">
        <v>35</v>
      </c>
      <c r="J14" s="101"/>
      <c r="K14" s="106">
        <v>36</v>
      </c>
      <c r="L14" s="107"/>
      <c r="M14" s="100" t="s">
        <v>39</v>
      </c>
      <c r="N14" s="101"/>
      <c r="O14" s="126">
        <v>0.02</v>
      </c>
      <c r="P14" s="127"/>
      <c r="R14" s="41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</row>
    <row r="15" spans="3:142" x14ac:dyDescent="0.2">
      <c r="G15" s="28"/>
      <c r="H15" s="7"/>
      <c r="I15" s="7"/>
      <c r="L15" s="8"/>
      <c r="M15" s="9"/>
      <c r="R15" s="41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</row>
    <row r="16" spans="3:142" x14ac:dyDescent="0.2">
      <c r="I16" s="42" t="s">
        <v>14</v>
      </c>
      <c r="J16" s="43" t="s">
        <v>21</v>
      </c>
      <c r="K16" s="43" t="s">
        <v>15</v>
      </c>
      <c r="L16" s="44" t="s">
        <v>16</v>
      </c>
      <c r="M16" s="9"/>
      <c r="R16" s="41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</row>
    <row r="17" spans="6:142" ht="12.75" customHeight="1" x14ac:dyDescent="0.2">
      <c r="I17" s="45">
        <f>+F35</f>
        <v>44702</v>
      </c>
      <c r="J17" s="24">
        <f t="shared" ref="J17:J28" si="0">+$O$13*K35/100</f>
        <v>0</v>
      </c>
      <c r="K17" s="24">
        <f t="shared" ref="K17:K28" si="1">+$O$13*J35/100</f>
        <v>97534.246575342477</v>
      </c>
      <c r="L17" s="25">
        <f>SUM(J17:K17)</f>
        <v>97534.246575342477</v>
      </c>
      <c r="M17" s="9"/>
      <c r="O17" s="50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</row>
    <row r="18" spans="6:142" ht="12.75" customHeight="1" x14ac:dyDescent="0.2">
      <c r="I18" s="45">
        <f t="shared" ref="I18:I28" si="2">+F36</f>
        <v>44794</v>
      </c>
      <c r="J18" s="24">
        <f t="shared" si="0"/>
        <v>0</v>
      </c>
      <c r="K18" s="24">
        <f t="shared" si="1"/>
        <v>100821.91780821919</v>
      </c>
      <c r="L18" s="25">
        <f>SUM(J18:K18)</f>
        <v>100821.91780821919</v>
      </c>
      <c r="M18" s="9"/>
      <c r="O18" s="50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</row>
    <row r="19" spans="6:142" ht="12.75" customHeight="1" x14ac:dyDescent="0.2">
      <c r="I19" s="45">
        <f t="shared" si="2"/>
        <v>44886</v>
      </c>
      <c r="J19" s="24">
        <f t="shared" si="0"/>
        <v>0</v>
      </c>
      <c r="K19" s="24">
        <f t="shared" si="1"/>
        <v>100821.91780821919</v>
      </c>
      <c r="L19" s="25">
        <f t="shared" ref="L19:L28" si="3">SUM(J19:K19)</f>
        <v>100821.91780821919</v>
      </c>
      <c r="M19" s="9"/>
      <c r="O19" s="50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</row>
    <row r="20" spans="6:142" ht="12.75" customHeight="1" x14ac:dyDescent="0.2">
      <c r="I20" s="45">
        <f t="shared" si="2"/>
        <v>44978</v>
      </c>
      <c r="J20" s="24">
        <f t="shared" si="0"/>
        <v>0</v>
      </c>
      <c r="K20" s="24">
        <f t="shared" si="1"/>
        <v>100821.91780821919</v>
      </c>
      <c r="L20" s="25">
        <f t="shared" si="3"/>
        <v>100821.91780821919</v>
      </c>
      <c r="M20" s="9"/>
      <c r="O20" s="50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</row>
    <row r="21" spans="6:142" ht="12.75" customHeight="1" x14ac:dyDescent="0.2">
      <c r="I21" s="45">
        <f t="shared" si="2"/>
        <v>45067</v>
      </c>
      <c r="J21" s="24">
        <f t="shared" si="0"/>
        <v>0</v>
      </c>
      <c r="K21" s="24">
        <f t="shared" si="1"/>
        <v>97534.246575342477</v>
      </c>
      <c r="L21" s="25">
        <f t="shared" si="3"/>
        <v>97534.246575342477</v>
      </c>
      <c r="M21" s="9"/>
      <c r="O21" s="50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</row>
    <row r="22" spans="6:142" ht="12.75" customHeight="1" x14ac:dyDescent="0.2">
      <c r="I22" s="45">
        <f t="shared" si="2"/>
        <v>45159</v>
      </c>
      <c r="J22" s="24">
        <f t="shared" si="0"/>
        <v>0</v>
      </c>
      <c r="K22" s="24">
        <f t="shared" si="1"/>
        <v>100821.91780821919</v>
      </c>
      <c r="L22" s="25">
        <f t="shared" si="3"/>
        <v>100821.91780821919</v>
      </c>
      <c r="M22" s="9"/>
      <c r="O22" s="50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</row>
    <row r="23" spans="6:142" ht="12.75" customHeight="1" x14ac:dyDescent="0.2">
      <c r="I23" s="45">
        <f t="shared" si="2"/>
        <v>45251</v>
      </c>
      <c r="J23" s="24">
        <f t="shared" si="0"/>
        <v>0</v>
      </c>
      <c r="K23" s="24">
        <f t="shared" si="1"/>
        <v>100821.91780821919</v>
      </c>
      <c r="L23" s="25">
        <f t="shared" si="3"/>
        <v>100821.91780821919</v>
      </c>
      <c r="M23" s="9"/>
      <c r="O23" s="50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</row>
    <row r="24" spans="6:142" ht="12.75" customHeight="1" x14ac:dyDescent="0.2">
      <c r="I24" s="45">
        <f t="shared" si="2"/>
        <v>45343</v>
      </c>
      <c r="J24" s="24">
        <f t="shared" si="0"/>
        <v>0</v>
      </c>
      <c r="K24" s="24">
        <f t="shared" si="1"/>
        <v>100821.91780821919</v>
      </c>
      <c r="L24" s="25">
        <f t="shared" si="3"/>
        <v>100821.91780821919</v>
      </c>
      <c r="M24" s="9"/>
      <c r="O24" s="50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</row>
    <row r="25" spans="6:142" ht="12.75" customHeight="1" x14ac:dyDescent="0.2">
      <c r="I25" s="45">
        <f t="shared" si="2"/>
        <v>45433</v>
      </c>
      <c r="J25" s="24">
        <f t="shared" si="0"/>
        <v>0</v>
      </c>
      <c r="K25" s="24">
        <f t="shared" si="1"/>
        <v>98630.136986301368</v>
      </c>
      <c r="L25" s="25">
        <f t="shared" si="3"/>
        <v>98630.136986301368</v>
      </c>
      <c r="M25" s="9"/>
      <c r="O25" s="50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</row>
    <row r="26" spans="6:142" ht="12.75" customHeight="1" x14ac:dyDescent="0.2">
      <c r="I26" s="45">
        <f t="shared" si="2"/>
        <v>45525</v>
      </c>
      <c r="J26" s="24">
        <f t="shared" si="0"/>
        <v>0</v>
      </c>
      <c r="K26" s="24">
        <f t="shared" si="1"/>
        <v>100821.91780821919</v>
      </c>
      <c r="L26" s="25">
        <f t="shared" si="3"/>
        <v>100821.91780821919</v>
      </c>
      <c r="M26" s="9"/>
      <c r="O26" s="50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</row>
    <row r="27" spans="6:142" ht="12.75" customHeight="1" x14ac:dyDescent="0.2">
      <c r="I27" s="45">
        <f t="shared" si="2"/>
        <v>45617</v>
      </c>
      <c r="J27" s="24">
        <f t="shared" si="0"/>
        <v>0</v>
      </c>
      <c r="K27" s="24">
        <f t="shared" si="1"/>
        <v>100821.91780821919</v>
      </c>
      <c r="L27" s="25">
        <f t="shared" si="3"/>
        <v>100821.91780821919</v>
      </c>
      <c r="M27" s="9"/>
      <c r="O27" s="50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</row>
    <row r="28" spans="6:142" ht="12.75" customHeight="1" x14ac:dyDescent="0.2">
      <c r="I28" s="45">
        <f t="shared" si="2"/>
        <v>45709</v>
      </c>
      <c r="J28" s="24">
        <f t="shared" si="0"/>
        <v>20000000</v>
      </c>
      <c r="K28" s="24">
        <f t="shared" si="1"/>
        <v>100821.91780821919</v>
      </c>
      <c r="L28" s="25">
        <f t="shared" si="3"/>
        <v>20100821.91780822</v>
      </c>
      <c r="M28" s="9"/>
      <c r="O28" s="50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</row>
    <row r="29" spans="6:142" ht="12.75" customHeight="1" x14ac:dyDescent="0.2">
      <c r="I29" s="46" t="s">
        <v>16</v>
      </c>
      <c r="J29" s="47">
        <f>SUM(J17:J28)</f>
        <v>20000000</v>
      </c>
      <c r="K29" s="47">
        <f>SUM(K17:K28)</f>
        <v>1201095.890410959</v>
      </c>
      <c r="L29" s="48">
        <f>SUM(J29:K29)</f>
        <v>21201095.89041096</v>
      </c>
      <c r="M29" s="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</row>
    <row r="30" spans="6:142" x14ac:dyDescent="0.2">
      <c r="G30" s="74"/>
      <c r="H30" s="7"/>
      <c r="I30" s="7"/>
      <c r="L30" s="8"/>
      <c r="M30" s="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</row>
    <row r="31" spans="6:142" ht="14.25" customHeight="1" x14ac:dyDescent="0.2">
      <c r="F31" s="114" t="s">
        <v>22</v>
      </c>
      <c r="G31" s="116" t="s">
        <v>17</v>
      </c>
      <c r="H31" s="116" t="s">
        <v>18</v>
      </c>
      <c r="I31" s="116" t="s">
        <v>26</v>
      </c>
      <c r="J31" s="120" t="s">
        <v>25</v>
      </c>
      <c r="K31" s="120" t="s">
        <v>8</v>
      </c>
      <c r="L31" s="120" t="s">
        <v>19</v>
      </c>
      <c r="M31" s="122" t="s">
        <v>9</v>
      </c>
      <c r="N31" s="118" t="s">
        <v>20</v>
      </c>
      <c r="Q31" s="10" t="s">
        <v>24</v>
      </c>
      <c r="R31" s="10" t="s">
        <v>10</v>
      </c>
      <c r="S31" s="10" t="s">
        <v>11</v>
      </c>
      <c r="T31" s="10" t="s">
        <v>12</v>
      </c>
      <c r="U31" s="10" t="s">
        <v>13</v>
      </c>
      <c r="V31" s="10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</row>
    <row r="32" spans="6:142" x14ac:dyDescent="0.2">
      <c r="F32" s="115"/>
      <c r="G32" s="117"/>
      <c r="H32" s="117"/>
      <c r="I32" s="117"/>
      <c r="J32" s="121"/>
      <c r="K32" s="121"/>
      <c r="L32" s="121"/>
      <c r="M32" s="123"/>
      <c r="N32" s="119"/>
      <c r="Q32" s="11"/>
      <c r="R32" s="12">
        <f>+K10</f>
        <v>2.0150449872016907E-2</v>
      </c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</row>
    <row r="33" spans="2:142" x14ac:dyDescent="0.2">
      <c r="B33" s="1" t="s">
        <v>28</v>
      </c>
      <c r="F33" s="82"/>
      <c r="G33" s="83"/>
      <c r="H33" s="83"/>
      <c r="I33" s="23">
        <f>+I34</f>
        <v>0.02</v>
      </c>
      <c r="J33" s="84"/>
      <c r="K33" s="84"/>
      <c r="L33" s="85">
        <f>+L34</f>
        <v>100</v>
      </c>
      <c r="M33" s="86"/>
      <c r="N33" s="87"/>
      <c r="Q33" s="11"/>
      <c r="R33" s="12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</row>
    <row r="34" spans="2:142" s="15" customFormat="1" ht="12.75" customHeight="1" x14ac:dyDescent="0.2">
      <c r="B34" s="49">
        <f>+G10</f>
        <v>44613</v>
      </c>
      <c r="D34" s="49">
        <f>+G14</f>
        <v>44613</v>
      </c>
      <c r="E34" s="66">
        <f>+G10</f>
        <v>44613</v>
      </c>
      <c r="F34" s="36">
        <f>+E34</f>
        <v>44613</v>
      </c>
      <c r="G34" s="37"/>
      <c r="H34" s="37"/>
      <c r="I34" s="38">
        <f t="shared" ref="I34:I46" si="4">+$O$14</f>
        <v>0.02</v>
      </c>
      <c r="J34" s="37"/>
      <c r="K34" s="37"/>
      <c r="L34" s="39">
        <v>100</v>
      </c>
      <c r="M34" s="39">
        <f>-O12*100</f>
        <v>-100</v>
      </c>
      <c r="N34" s="78">
        <f>+O13*-1</f>
        <v>-20000000</v>
      </c>
      <c r="O34" s="1"/>
      <c r="P34" s="1"/>
      <c r="Q34" s="13"/>
      <c r="R34" s="13"/>
      <c r="S34" s="14"/>
      <c r="T34" s="14"/>
      <c r="U34" s="14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</row>
    <row r="35" spans="2:142" s="15" customFormat="1" ht="12.75" customHeight="1" x14ac:dyDescent="0.2">
      <c r="B35" s="49">
        <v>44702</v>
      </c>
      <c r="C35" s="58">
        <f>+B35-B34</f>
        <v>89</v>
      </c>
      <c r="D35" s="49">
        <f>+F35</f>
        <v>44702</v>
      </c>
      <c r="E35" s="66">
        <f>+E34+C35</f>
        <v>44702</v>
      </c>
      <c r="F35" s="69">
        <f t="shared" ref="F35:F46" si="5">+E35</f>
        <v>44702</v>
      </c>
      <c r="G35" s="70">
        <f t="shared" ref="G35:G46" si="6">+E35-E34</f>
        <v>89</v>
      </c>
      <c r="H35" s="70">
        <f t="shared" ref="H35:H46" si="7">+IF(F35-$G$14&lt;0,0,F35-$G$14)</f>
        <v>89</v>
      </c>
      <c r="I35" s="68">
        <f t="shared" si="4"/>
        <v>0.02</v>
      </c>
      <c r="J35" s="71">
        <f t="shared" ref="J35:J46" si="8">+I35/365*G35*L34</f>
        <v>0.48767123287671238</v>
      </c>
      <c r="K35" s="72">
        <v>0</v>
      </c>
      <c r="L35" s="72">
        <f t="shared" ref="L35:L46" si="9">+L34-K35</f>
        <v>100</v>
      </c>
      <c r="M35" s="72">
        <f t="shared" ref="M35:M46" si="10">+IF(F35&gt;$G$14,J35+K35,0)</f>
        <v>0.48767123287671238</v>
      </c>
      <c r="N35" s="79">
        <f t="shared" ref="N35:N46" si="11">+M35*$O$13/100</f>
        <v>97534.246575342477</v>
      </c>
      <c r="O35" s="1"/>
      <c r="P35" s="1"/>
      <c r="Q35" s="19">
        <f>H35/365</f>
        <v>0.24383561643835616</v>
      </c>
      <c r="R35" s="19">
        <f>1/(1+$K$10)^(H35/365)</f>
        <v>0.9951472638512</v>
      </c>
      <c r="S35" s="20">
        <f>+M35</f>
        <v>0.48767123287671238</v>
      </c>
      <c r="T35" s="20">
        <f>+S35*R35</f>
        <v>0.48530469305620172</v>
      </c>
      <c r="U35" s="20">
        <f>+T35*Q35</f>
        <v>0.11833456899178617</v>
      </c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</row>
    <row r="36" spans="2:142" s="15" customFormat="1" ht="12.75" customHeight="1" x14ac:dyDescent="0.2">
      <c r="B36" s="49">
        <v>44794</v>
      </c>
      <c r="C36" s="58">
        <f t="shared" ref="C36:C46" si="12">+B36-B35</f>
        <v>92</v>
      </c>
      <c r="D36" s="49">
        <f t="shared" ref="D36:D46" si="13">+F36</f>
        <v>44794</v>
      </c>
      <c r="E36" s="66">
        <f t="shared" ref="E36:E46" si="14">+E35+C36</f>
        <v>44794</v>
      </c>
      <c r="F36" s="69">
        <f t="shared" si="5"/>
        <v>44794</v>
      </c>
      <c r="G36" s="70">
        <f t="shared" si="6"/>
        <v>92</v>
      </c>
      <c r="H36" s="70">
        <f t="shared" si="7"/>
        <v>181</v>
      </c>
      <c r="I36" s="68">
        <f t="shared" si="4"/>
        <v>0.02</v>
      </c>
      <c r="J36" s="71">
        <f t="shared" si="8"/>
        <v>0.50410958904109593</v>
      </c>
      <c r="K36" s="72">
        <v>0</v>
      </c>
      <c r="L36" s="72">
        <f t="shared" si="9"/>
        <v>100</v>
      </c>
      <c r="M36" s="72">
        <f t="shared" si="10"/>
        <v>0.50410958904109593</v>
      </c>
      <c r="N36" s="79">
        <f t="shared" si="11"/>
        <v>100821.91780821919</v>
      </c>
      <c r="O36" s="1"/>
      <c r="P36" s="1"/>
      <c r="Q36" s="19">
        <f t="shared" ref="Q36:Q46" si="15">H36/365</f>
        <v>0.49589041095890413</v>
      </c>
      <c r="R36" s="19">
        <f t="shared" ref="R36:R46" si="16">1/(1+$K$10)^(H36/365)</f>
        <v>0.99015570408413689</v>
      </c>
      <c r="S36" s="20">
        <f t="shared" ref="S36:S46" si="17">+M36</f>
        <v>0.50410958904109593</v>
      </c>
      <c r="T36" s="20">
        <f t="shared" ref="T36:T46" si="18">+S36*R36</f>
        <v>0.49914698507255123</v>
      </c>
      <c r="U36" s="20">
        <f t="shared" ref="U36:U46" si="19">+T36*Q36</f>
        <v>0.24752220355652541</v>
      </c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</row>
    <row r="37" spans="2:142" s="15" customFormat="1" ht="12.75" customHeight="1" x14ac:dyDescent="0.2">
      <c r="B37" s="49">
        <v>44886</v>
      </c>
      <c r="C37" s="58">
        <f t="shared" si="12"/>
        <v>92</v>
      </c>
      <c r="D37" s="49">
        <f t="shared" si="13"/>
        <v>44886</v>
      </c>
      <c r="E37" s="66">
        <f t="shared" si="14"/>
        <v>44886</v>
      </c>
      <c r="F37" s="69">
        <f t="shared" si="5"/>
        <v>44886</v>
      </c>
      <c r="G37" s="70">
        <f t="shared" si="6"/>
        <v>92</v>
      </c>
      <c r="H37" s="70">
        <f t="shared" si="7"/>
        <v>273</v>
      </c>
      <c r="I37" s="68">
        <f t="shared" si="4"/>
        <v>0.02</v>
      </c>
      <c r="J37" s="71">
        <f t="shared" si="8"/>
        <v>0.50410958904109593</v>
      </c>
      <c r="K37" s="72">
        <v>0</v>
      </c>
      <c r="L37" s="72">
        <f t="shared" si="9"/>
        <v>100</v>
      </c>
      <c r="M37" s="72">
        <f t="shared" si="10"/>
        <v>0.50410958904109593</v>
      </c>
      <c r="N37" s="79">
        <f t="shared" si="11"/>
        <v>100821.91780821919</v>
      </c>
      <c r="O37" s="1"/>
      <c r="P37" s="1"/>
      <c r="Q37" s="19">
        <f t="shared" si="15"/>
        <v>0.74794520547945209</v>
      </c>
      <c r="R37" s="19">
        <f t="shared" si="16"/>
        <v>0.98518918148475043</v>
      </c>
      <c r="S37" s="20">
        <f t="shared" si="17"/>
        <v>0.50410958904109593</v>
      </c>
      <c r="T37" s="20">
        <f t="shared" si="18"/>
        <v>0.4966433134060112</v>
      </c>
      <c r="U37" s="20">
        <f t="shared" si="19"/>
        <v>0.37146198509545497</v>
      </c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</row>
    <row r="38" spans="2:142" s="15" customFormat="1" ht="12.75" customHeight="1" x14ac:dyDescent="0.2">
      <c r="B38" s="49">
        <v>44978</v>
      </c>
      <c r="C38" s="58">
        <f t="shared" si="12"/>
        <v>92</v>
      </c>
      <c r="D38" s="49">
        <f t="shared" si="13"/>
        <v>44978</v>
      </c>
      <c r="E38" s="66">
        <f t="shared" si="14"/>
        <v>44978</v>
      </c>
      <c r="F38" s="69">
        <f t="shared" si="5"/>
        <v>44978</v>
      </c>
      <c r="G38" s="70">
        <f t="shared" si="6"/>
        <v>92</v>
      </c>
      <c r="H38" s="70">
        <f t="shared" si="7"/>
        <v>365</v>
      </c>
      <c r="I38" s="68">
        <f t="shared" si="4"/>
        <v>0.02</v>
      </c>
      <c r="J38" s="71">
        <f t="shared" si="8"/>
        <v>0.50410958904109593</v>
      </c>
      <c r="K38" s="72">
        <v>0</v>
      </c>
      <c r="L38" s="72">
        <f t="shared" si="9"/>
        <v>100</v>
      </c>
      <c r="M38" s="72">
        <f t="shared" si="10"/>
        <v>0.50410958904109593</v>
      </c>
      <c r="N38" s="79">
        <f t="shared" si="11"/>
        <v>100821.91780821919</v>
      </c>
      <c r="O38" s="1"/>
      <c r="P38" s="1"/>
      <c r="Q38" s="19">
        <f t="shared" si="15"/>
        <v>1</v>
      </c>
      <c r="R38" s="19">
        <f t="shared" si="16"/>
        <v>0.98024757046909616</v>
      </c>
      <c r="S38" s="20">
        <f t="shared" si="17"/>
        <v>0.50410958904109593</v>
      </c>
      <c r="T38" s="20">
        <f t="shared" si="18"/>
        <v>0.49415219990770881</v>
      </c>
      <c r="U38" s="20">
        <f t="shared" si="19"/>
        <v>0.49415219990770881</v>
      </c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</row>
    <row r="39" spans="2:142" s="15" customFormat="1" ht="12.75" customHeight="1" x14ac:dyDescent="0.2">
      <c r="B39" s="49">
        <v>45067</v>
      </c>
      <c r="C39" s="58">
        <f t="shared" si="12"/>
        <v>89</v>
      </c>
      <c r="D39" s="49">
        <f t="shared" si="13"/>
        <v>45067</v>
      </c>
      <c r="E39" s="66">
        <f t="shared" si="14"/>
        <v>45067</v>
      </c>
      <c r="F39" s="69">
        <f t="shared" si="5"/>
        <v>45067</v>
      </c>
      <c r="G39" s="70">
        <f t="shared" si="6"/>
        <v>89</v>
      </c>
      <c r="H39" s="70">
        <f t="shared" si="7"/>
        <v>454</v>
      </c>
      <c r="I39" s="68">
        <f t="shared" si="4"/>
        <v>0.02</v>
      </c>
      <c r="J39" s="71">
        <f t="shared" si="8"/>
        <v>0.48767123287671238</v>
      </c>
      <c r="K39" s="72">
        <v>0</v>
      </c>
      <c r="L39" s="72">
        <f t="shared" si="9"/>
        <v>100</v>
      </c>
      <c r="M39" s="72">
        <f t="shared" si="10"/>
        <v>0.48767123287671238</v>
      </c>
      <c r="N39" s="79">
        <f t="shared" si="11"/>
        <v>97534.246575342477</v>
      </c>
      <c r="O39" s="1"/>
      <c r="P39" s="1"/>
      <c r="Q39" s="19">
        <f t="shared" si="15"/>
        <v>1.2438356164383562</v>
      </c>
      <c r="R39" s="19">
        <f t="shared" si="16"/>
        <v>0.97549068764910751</v>
      </c>
      <c r="S39" s="20">
        <f t="shared" si="17"/>
        <v>0.48767123287671238</v>
      </c>
      <c r="T39" s="20">
        <f t="shared" si="18"/>
        <v>0.47571874630559219</v>
      </c>
      <c r="U39" s="20">
        <f t="shared" si="19"/>
        <v>0.59171592006229823</v>
      </c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</row>
    <row r="40" spans="2:142" s="15" customFormat="1" ht="12.75" customHeight="1" x14ac:dyDescent="0.2">
      <c r="B40" s="49">
        <v>45159</v>
      </c>
      <c r="C40" s="58">
        <f t="shared" si="12"/>
        <v>92</v>
      </c>
      <c r="D40" s="49">
        <f t="shared" si="13"/>
        <v>45159</v>
      </c>
      <c r="E40" s="66">
        <f t="shared" si="14"/>
        <v>45159</v>
      </c>
      <c r="F40" s="69">
        <f t="shared" si="5"/>
        <v>45159</v>
      </c>
      <c r="G40" s="70">
        <f t="shared" si="6"/>
        <v>92</v>
      </c>
      <c r="H40" s="70">
        <f t="shared" si="7"/>
        <v>546</v>
      </c>
      <c r="I40" s="68">
        <f t="shared" si="4"/>
        <v>0.02</v>
      </c>
      <c r="J40" s="71">
        <f t="shared" si="8"/>
        <v>0.50410958904109593</v>
      </c>
      <c r="K40" s="72">
        <v>0</v>
      </c>
      <c r="L40" s="72">
        <f t="shared" si="9"/>
        <v>100</v>
      </c>
      <c r="M40" s="72">
        <f t="shared" si="10"/>
        <v>0.50410958904109593</v>
      </c>
      <c r="N40" s="79">
        <f t="shared" si="11"/>
        <v>100821.91780821919</v>
      </c>
      <c r="O40" s="1"/>
      <c r="P40" s="1"/>
      <c r="Q40" s="19">
        <f t="shared" si="15"/>
        <v>1.4958904109589042</v>
      </c>
      <c r="R40" s="19">
        <f t="shared" si="16"/>
        <v>0.97059772331459249</v>
      </c>
      <c r="S40" s="20">
        <f t="shared" si="17"/>
        <v>0.50410958904109593</v>
      </c>
      <c r="T40" s="20">
        <f t="shared" si="18"/>
        <v>0.48928761942434257</v>
      </c>
      <c r="U40" s="20">
        <f t="shared" si="19"/>
        <v>0.73192065809778373</v>
      </c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</row>
    <row r="41" spans="2:142" s="15" customFormat="1" ht="12.75" customHeight="1" x14ac:dyDescent="0.2">
      <c r="B41" s="49">
        <v>45251</v>
      </c>
      <c r="C41" s="58">
        <f t="shared" si="12"/>
        <v>92</v>
      </c>
      <c r="D41" s="49">
        <f t="shared" si="13"/>
        <v>45251</v>
      </c>
      <c r="E41" s="66">
        <f t="shared" si="14"/>
        <v>45251</v>
      </c>
      <c r="F41" s="69">
        <f t="shared" si="5"/>
        <v>45251</v>
      </c>
      <c r="G41" s="70">
        <f t="shared" si="6"/>
        <v>92</v>
      </c>
      <c r="H41" s="70">
        <f t="shared" si="7"/>
        <v>638</v>
      </c>
      <c r="I41" s="68">
        <f t="shared" si="4"/>
        <v>0.02</v>
      </c>
      <c r="J41" s="71">
        <f t="shared" si="8"/>
        <v>0.50410958904109593</v>
      </c>
      <c r="K41" s="72">
        <v>0</v>
      </c>
      <c r="L41" s="72">
        <f t="shared" si="9"/>
        <v>100</v>
      </c>
      <c r="M41" s="72">
        <f t="shared" si="10"/>
        <v>0.50410958904109593</v>
      </c>
      <c r="N41" s="79">
        <f t="shared" si="11"/>
        <v>100821.91780821919</v>
      </c>
      <c r="O41" s="1"/>
      <c r="P41" s="1"/>
      <c r="Q41" s="19">
        <f t="shared" si="15"/>
        <v>1.747945205479452</v>
      </c>
      <c r="R41" s="19">
        <f t="shared" si="16"/>
        <v>0.96572930160286397</v>
      </c>
      <c r="S41" s="20">
        <f t="shared" si="17"/>
        <v>0.50410958904109593</v>
      </c>
      <c r="T41" s="20">
        <f t="shared" si="18"/>
        <v>0.48683340135596431</v>
      </c>
      <c r="U41" s="20">
        <f t="shared" si="19"/>
        <v>0.8509581097674116</v>
      </c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</row>
    <row r="42" spans="2:142" s="15" customFormat="1" ht="12.75" customHeight="1" x14ac:dyDescent="0.2">
      <c r="B42" s="49">
        <v>45343</v>
      </c>
      <c r="C42" s="58">
        <f t="shared" si="12"/>
        <v>92</v>
      </c>
      <c r="D42" s="49">
        <f t="shared" si="13"/>
        <v>45343</v>
      </c>
      <c r="E42" s="66">
        <f t="shared" si="14"/>
        <v>45343</v>
      </c>
      <c r="F42" s="69">
        <f t="shared" si="5"/>
        <v>45343</v>
      </c>
      <c r="G42" s="70">
        <f t="shared" si="6"/>
        <v>92</v>
      </c>
      <c r="H42" s="70">
        <f t="shared" si="7"/>
        <v>730</v>
      </c>
      <c r="I42" s="68">
        <f t="shared" si="4"/>
        <v>0.02</v>
      </c>
      <c r="J42" s="71">
        <f t="shared" si="8"/>
        <v>0.50410958904109593</v>
      </c>
      <c r="K42" s="72">
        <v>0</v>
      </c>
      <c r="L42" s="72">
        <f t="shared" si="9"/>
        <v>100</v>
      </c>
      <c r="M42" s="72">
        <f t="shared" si="10"/>
        <v>0.50410958904109593</v>
      </c>
      <c r="N42" s="79">
        <f t="shared" si="11"/>
        <v>100821.91780821919</v>
      </c>
      <c r="O42" s="1"/>
      <c r="P42" s="1"/>
      <c r="Q42" s="19">
        <f t="shared" si="15"/>
        <v>2</v>
      </c>
      <c r="R42" s="19">
        <f t="shared" si="16"/>
        <v>0.96088529941056577</v>
      </c>
      <c r="S42" s="20">
        <f t="shared" si="17"/>
        <v>0.50410958904109593</v>
      </c>
      <c r="T42" s="20">
        <f t="shared" si="18"/>
        <v>0.48439149340149074</v>
      </c>
      <c r="U42" s="20">
        <f t="shared" si="19"/>
        <v>0.96878298680298147</v>
      </c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</row>
    <row r="43" spans="2:142" s="15" customFormat="1" ht="12.75" customHeight="1" x14ac:dyDescent="0.2">
      <c r="B43" s="49">
        <v>45433</v>
      </c>
      <c r="C43" s="58">
        <f t="shared" si="12"/>
        <v>90</v>
      </c>
      <c r="D43" s="49">
        <f t="shared" si="13"/>
        <v>45433</v>
      </c>
      <c r="E43" s="66">
        <f t="shared" si="14"/>
        <v>45433</v>
      </c>
      <c r="F43" s="69">
        <f t="shared" si="5"/>
        <v>45433</v>
      </c>
      <c r="G43" s="70">
        <f t="shared" si="6"/>
        <v>90</v>
      </c>
      <c r="H43" s="70">
        <f t="shared" si="7"/>
        <v>820</v>
      </c>
      <c r="I43" s="68">
        <f t="shared" si="4"/>
        <v>0.02</v>
      </c>
      <c r="J43" s="71">
        <f t="shared" si="8"/>
        <v>0.49315068493150682</v>
      </c>
      <c r="K43" s="72">
        <v>0</v>
      </c>
      <c r="L43" s="72">
        <f t="shared" si="9"/>
        <v>100</v>
      </c>
      <c r="M43" s="72">
        <f t="shared" si="10"/>
        <v>0.49315068493150682</v>
      </c>
      <c r="N43" s="79">
        <f t="shared" si="11"/>
        <v>98630.136986301368</v>
      </c>
      <c r="O43" s="1"/>
      <c r="P43" s="1"/>
      <c r="Q43" s="19">
        <f t="shared" si="15"/>
        <v>2.2465753424657535</v>
      </c>
      <c r="R43" s="19">
        <f t="shared" si="16"/>
        <v>0.95617011294962739</v>
      </c>
      <c r="S43" s="20">
        <f t="shared" si="17"/>
        <v>0.49315068493150682</v>
      </c>
      <c r="T43" s="20">
        <f t="shared" si="18"/>
        <v>0.471535946112145</v>
      </c>
      <c r="U43" s="20">
        <f t="shared" si="19"/>
        <v>1.0593410296218053</v>
      </c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</row>
    <row r="44" spans="2:142" s="15" customFormat="1" ht="12.75" customHeight="1" x14ac:dyDescent="0.2">
      <c r="B44" s="49">
        <v>45525</v>
      </c>
      <c r="C44" s="58">
        <f t="shared" si="12"/>
        <v>92</v>
      </c>
      <c r="D44" s="49">
        <f t="shared" si="13"/>
        <v>45525</v>
      </c>
      <c r="E44" s="66">
        <f t="shared" si="14"/>
        <v>45525</v>
      </c>
      <c r="F44" s="69">
        <f t="shared" si="5"/>
        <v>45525</v>
      </c>
      <c r="G44" s="70">
        <f t="shared" si="6"/>
        <v>92</v>
      </c>
      <c r="H44" s="70">
        <f t="shared" si="7"/>
        <v>912</v>
      </c>
      <c r="I44" s="68">
        <f t="shared" si="4"/>
        <v>0.02</v>
      </c>
      <c r="J44" s="71">
        <f t="shared" si="8"/>
        <v>0.50410958904109593</v>
      </c>
      <c r="K44" s="72">
        <v>0</v>
      </c>
      <c r="L44" s="72">
        <f t="shared" si="9"/>
        <v>100</v>
      </c>
      <c r="M44" s="72">
        <f t="shared" si="10"/>
        <v>0.50410958904109593</v>
      </c>
      <c r="N44" s="79">
        <f t="shared" si="11"/>
        <v>100821.91780821919</v>
      </c>
      <c r="O44" s="1"/>
      <c r="P44" s="1"/>
      <c r="Q44" s="19">
        <f t="shared" si="15"/>
        <v>2.4986301369863013</v>
      </c>
      <c r="R44" s="19">
        <f t="shared" si="16"/>
        <v>0.95137405869751901</v>
      </c>
      <c r="S44" s="20">
        <f t="shared" si="17"/>
        <v>0.50410958904109593</v>
      </c>
      <c r="T44" s="20">
        <f t="shared" si="18"/>
        <v>0.47959678575436576</v>
      </c>
      <c r="U44" s="20">
        <f t="shared" si="19"/>
        <v>1.1983349824876208</v>
      </c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</row>
    <row r="45" spans="2:142" s="15" customFormat="1" ht="12.75" customHeight="1" x14ac:dyDescent="0.2">
      <c r="B45" s="49">
        <v>45617</v>
      </c>
      <c r="C45" s="58">
        <f t="shared" si="12"/>
        <v>92</v>
      </c>
      <c r="D45" s="49">
        <f t="shared" si="13"/>
        <v>45617</v>
      </c>
      <c r="E45" s="66">
        <f t="shared" si="14"/>
        <v>45617</v>
      </c>
      <c r="F45" s="69">
        <f t="shared" si="5"/>
        <v>45617</v>
      </c>
      <c r="G45" s="70">
        <f t="shared" si="6"/>
        <v>92</v>
      </c>
      <c r="H45" s="70">
        <f t="shared" si="7"/>
        <v>1004</v>
      </c>
      <c r="I45" s="68">
        <f t="shared" si="4"/>
        <v>0.02</v>
      </c>
      <c r="J45" s="71">
        <f t="shared" si="8"/>
        <v>0.50410958904109593</v>
      </c>
      <c r="K45" s="72">
        <v>0</v>
      </c>
      <c r="L45" s="72">
        <f t="shared" si="9"/>
        <v>100</v>
      </c>
      <c r="M45" s="72">
        <f t="shared" si="10"/>
        <v>0.50410958904109593</v>
      </c>
      <c r="N45" s="79">
        <f t="shared" si="11"/>
        <v>100821.91780821919</v>
      </c>
      <c r="O45" s="1"/>
      <c r="P45" s="1"/>
      <c r="Q45" s="19">
        <f t="shared" si="15"/>
        <v>2.7506849315068491</v>
      </c>
      <c r="R45" s="19">
        <f t="shared" si="16"/>
        <v>0.94660206097685562</v>
      </c>
      <c r="S45" s="20">
        <f t="shared" si="17"/>
        <v>0.50410958904109593</v>
      </c>
      <c r="T45" s="20">
        <f t="shared" si="18"/>
        <v>0.47719117594449711</v>
      </c>
      <c r="U45" s="20">
        <f t="shared" si="19"/>
        <v>1.3126025771185619</v>
      </c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</row>
    <row r="46" spans="2:142" s="15" customFormat="1" ht="12.75" customHeight="1" x14ac:dyDescent="0.2">
      <c r="B46" s="49">
        <v>45709</v>
      </c>
      <c r="C46" s="58">
        <f t="shared" si="12"/>
        <v>92</v>
      </c>
      <c r="D46" s="49">
        <f t="shared" si="13"/>
        <v>45709</v>
      </c>
      <c r="E46" s="66">
        <f t="shared" si="14"/>
        <v>45709</v>
      </c>
      <c r="F46" s="88">
        <f t="shared" si="5"/>
        <v>45709</v>
      </c>
      <c r="G46" s="80">
        <f t="shared" si="6"/>
        <v>92</v>
      </c>
      <c r="H46" s="80">
        <f t="shared" si="7"/>
        <v>1096</v>
      </c>
      <c r="I46" s="81">
        <f t="shared" si="4"/>
        <v>0.02</v>
      </c>
      <c r="J46" s="89">
        <f t="shared" si="8"/>
        <v>0.50410958904109593</v>
      </c>
      <c r="K46" s="90">
        <v>100</v>
      </c>
      <c r="L46" s="90">
        <f t="shared" si="9"/>
        <v>0</v>
      </c>
      <c r="M46" s="90">
        <f t="shared" si="10"/>
        <v>100.50410958904109</v>
      </c>
      <c r="N46" s="91">
        <f t="shared" si="11"/>
        <v>20100821.91780822</v>
      </c>
      <c r="O46" s="1"/>
      <c r="P46" s="1"/>
      <c r="Q46" s="19">
        <f t="shared" si="15"/>
        <v>3.0027397260273974</v>
      </c>
      <c r="R46" s="19">
        <f t="shared" si="16"/>
        <v>0.94185399912246692</v>
      </c>
      <c r="S46" s="20">
        <f t="shared" si="17"/>
        <v>100.50410958904109</v>
      </c>
      <c r="T46" s="20">
        <f t="shared" si="18"/>
        <v>94.660197544681026</v>
      </c>
      <c r="U46" s="20">
        <f t="shared" si="19"/>
        <v>284.23993564101482</v>
      </c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</row>
    <row r="47" spans="2:142" ht="12.75" customHeight="1" x14ac:dyDescent="0.2">
      <c r="F47" s="67"/>
      <c r="G47" s="16"/>
      <c r="H47" s="16"/>
      <c r="I47" s="68"/>
      <c r="J47" s="17"/>
      <c r="K47" s="64"/>
      <c r="L47" s="18"/>
      <c r="M47" s="18"/>
      <c r="N47" s="63"/>
      <c r="Q47" s="1"/>
      <c r="R47" s="1"/>
      <c r="S47" s="1"/>
      <c r="T47" s="1"/>
      <c r="U47" s="1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</row>
    <row r="48" spans="2:142" x14ac:dyDescent="0.2">
      <c r="F48" s="21"/>
      <c r="G48" s="16"/>
      <c r="H48" s="16"/>
      <c r="I48" s="16"/>
      <c r="J48" s="16"/>
      <c r="K48" s="26">
        <f>SUM(K35:K46)</f>
        <v>100</v>
      </c>
      <c r="L48" s="18"/>
      <c r="M48" s="18"/>
      <c r="N48" s="27">
        <f>SUM(N34:N46)</f>
        <v>1201095.8904109597</v>
      </c>
      <c r="Q48" s="22"/>
      <c r="R48" s="22"/>
      <c r="S48" s="20"/>
      <c r="T48" s="20">
        <f>SUM(T35:T46)</f>
        <v>99.999999904421898</v>
      </c>
      <c r="U48" s="20">
        <f>SUM(U35:U46)</f>
        <v>292.18506286252477</v>
      </c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</row>
    <row r="49" spans="7:142" x14ac:dyDescent="0.2"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</row>
    <row r="50" spans="7:142" x14ac:dyDescent="0.2">
      <c r="Q50" s="1"/>
      <c r="R50" s="1"/>
      <c r="S50" s="1"/>
      <c r="T50" s="1"/>
      <c r="U50" s="1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</row>
    <row r="51" spans="7:142" x14ac:dyDescent="0.2">
      <c r="Q51" s="1"/>
      <c r="R51" s="1"/>
      <c r="S51" s="1"/>
      <c r="T51" s="1"/>
      <c r="U51" s="1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</row>
    <row r="52" spans="7:142" x14ac:dyDescent="0.2">
      <c r="Q52" s="1"/>
      <c r="R52" s="1"/>
      <c r="S52" s="1"/>
      <c r="T52" s="1"/>
      <c r="U52" s="1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</row>
    <row r="53" spans="7:142" x14ac:dyDescent="0.2">
      <c r="Q53" s="1"/>
      <c r="R53" s="1"/>
      <c r="S53" s="1"/>
      <c r="T53" s="1"/>
      <c r="U53" s="1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</row>
    <row r="54" spans="7:142" ht="9.75" customHeight="1" x14ac:dyDescent="0.2">
      <c r="Q54" s="1"/>
      <c r="R54" s="1"/>
      <c r="S54" s="1"/>
      <c r="T54" s="1"/>
      <c r="U54" s="1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</row>
    <row r="55" spans="7:142" x14ac:dyDescent="0.2">
      <c r="Q55" s="1"/>
      <c r="R55" s="1"/>
      <c r="S55" s="1"/>
      <c r="T55" s="1"/>
      <c r="U55" s="1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</row>
    <row r="56" spans="7:142" x14ac:dyDescent="0.2">
      <c r="Q56" s="1"/>
      <c r="R56" s="1"/>
      <c r="S56" s="1"/>
      <c r="T56" s="1"/>
      <c r="U56" s="1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</row>
    <row r="57" spans="7:142" x14ac:dyDescent="0.2">
      <c r="Q57" s="1"/>
      <c r="R57" s="1"/>
      <c r="S57" s="1"/>
      <c r="T57" s="1"/>
      <c r="U57" s="1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</row>
    <row r="58" spans="7:142" hidden="1" x14ac:dyDescent="0.2">
      <c r="Q58" s="1"/>
      <c r="R58" s="1"/>
      <c r="S58" s="1"/>
      <c r="T58" s="1"/>
      <c r="U58" s="1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</row>
    <row r="59" spans="7:142" hidden="1" x14ac:dyDescent="0.2">
      <c r="G59" s="92"/>
      <c r="H59" s="92" t="s">
        <v>31</v>
      </c>
      <c r="I59" s="92"/>
      <c r="J59" s="92" t="s">
        <v>32</v>
      </c>
      <c r="Q59" s="1"/>
      <c r="R59" s="1"/>
      <c r="S59" s="1"/>
      <c r="T59" s="1"/>
      <c r="U59" s="1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</row>
    <row r="60" spans="7:142" hidden="1" x14ac:dyDescent="0.2">
      <c r="G60" s="92">
        <v>1</v>
      </c>
      <c r="H60" s="92"/>
      <c r="I60" s="92"/>
      <c r="J60" s="92"/>
      <c r="Q60" s="1"/>
      <c r="R60" s="1"/>
      <c r="S60" s="1"/>
      <c r="T60" s="1"/>
      <c r="U60" s="1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</row>
    <row r="61" spans="7:142" hidden="1" x14ac:dyDescent="0.2">
      <c r="G61" s="92">
        <v>2</v>
      </c>
      <c r="H61" s="92"/>
      <c r="I61" s="92"/>
      <c r="J61" s="92"/>
      <c r="Q61" s="1"/>
      <c r="R61" s="1"/>
      <c r="S61" s="1"/>
      <c r="T61" s="1"/>
      <c r="U61" s="1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</row>
    <row r="62" spans="7:142" hidden="1" x14ac:dyDescent="0.2">
      <c r="G62" s="92">
        <v>3</v>
      </c>
      <c r="H62" s="92">
        <v>1</v>
      </c>
      <c r="I62" s="92"/>
      <c r="J62" s="92"/>
      <c r="Q62" s="1"/>
      <c r="R62" s="1"/>
      <c r="S62" s="1"/>
      <c r="T62" s="1"/>
      <c r="U62" s="1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</row>
    <row r="63" spans="7:142" hidden="1" x14ac:dyDescent="0.2">
      <c r="G63" s="92">
        <v>4</v>
      </c>
      <c r="H63" s="92"/>
      <c r="I63" s="92"/>
      <c r="J63" s="92"/>
      <c r="Q63" s="1"/>
      <c r="R63" s="1"/>
      <c r="S63" s="1"/>
      <c r="T63" s="1"/>
      <c r="U63" s="1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  <c r="EI63" s="29"/>
      <c r="EJ63" s="29"/>
      <c r="EK63" s="29"/>
      <c r="EL63" s="29"/>
    </row>
    <row r="64" spans="7:142" hidden="1" x14ac:dyDescent="0.2">
      <c r="G64" s="92">
        <v>5</v>
      </c>
      <c r="H64" s="92"/>
      <c r="I64" s="92"/>
      <c r="J64" s="92"/>
      <c r="Q64" s="1"/>
      <c r="R64" s="1"/>
      <c r="S64" s="1"/>
      <c r="T64" s="1"/>
      <c r="U64" s="1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  <c r="DT64" s="29"/>
      <c r="DU64" s="29"/>
      <c r="DV64" s="29"/>
      <c r="DW64" s="29"/>
      <c r="DX64" s="29"/>
      <c r="DY64" s="29"/>
      <c r="DZ64" s="29"/>
      <c r="EA64" s="29"/>
      <c r="EB64" s="29"/>
      <c r="EC64" s="29"/>
      <c r="ED64" s="29"/>
      <c r="EE64" s="29"/>
      <c r="EF64" s="29"/>
      <c r="EG64" s="29"/>
      <c r="EH64" s="29"/>
      <c r="EI64" s="29"/>
      <c r="EJ64" s="29"/>
      <c r="EK64" s="29"/>
      <c r="EL64" s="29"/>
    </row>
    <row r="65" spans="7:142" hidden="1" x14ac:dyDescent="0.2">
      <c r="G65" s="92">
        <v>6</v>
      </c>
      <c r="H65" s="92">
        <v>2</v>
      </c>
      <c r="I65" s="92">
        <v>1</v>
      </c>
      <c r="J65" s="92"/>
      <c r="Q65" s="1"/>
      <c r="R65" s="1"/>
      <c r="S65" s="1"/>
      <c r="T65" s="1"/>
      <c r="U65" s="1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  <c r="DT65" s="29"/>
      <c r="DU65" s="29"/>
      <c r="DV65" s="29"/>
      <c r="DW65" s="29"/>
      <c r="DX65" s="29"/>
      <c r="DY65" s="29"/>
      <c r="DZ65" s="29"/>
      <c r="EA65" s="29"/>
      <c r="EB65" s="29"/>
      <c r="EC65" s="29"/>
      <c r="ED65" s="29"/>
      <c r="EE65" s="29"/>
      <c r="EF65" s="29"/>
      <c r="EG65" s="29"/>
      <c r="EH65" s="29"/>
      <c r="EI65" s="29"/>
      <c r="EJ65" s="29"/>
      <c r="EK65" s="29"/>
      <c r="EL65" s="29"/>
    </row>
    <row r="66" spans="7:142" hidden="1" x14ac:dyDescent="0.2">
      <c r="G66" s="92">
        <v>7</v>
      </c>
      <c r="H66" s="92"/>
      <c r="I66" s="92"/>
      <c r="J66" s="92"/>
      <c r="Q66" s="1"/>
      <c r="R66" s="1"/>
      <c r="S66" s="1"/>
      <c r="T66" s="1"/>
      <c r="U66" s="1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29"/>
    </row>
    <row r="67" spans="7:142" hidden="1" x14ac:dyDescent="0.2">
      <c r="G67" s="92">
        <v>8</v>
      </c>
      <c r="H67" s="92"/>
      <c r="I67" s="92"/>
      <c r="J67" s="92"/>
      <c r="Q67" s="1"/>
      <c r="R67" s="1"/>
      <c r="S67" s="1"/>
      <c r="T67" s="1"/>
      <c r="U67" s="1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</row>
    <row r="68" spans="7:142" hidden="1" x14ac:dyDescent="0.2">
      <c r="G68" s="92">
        <v>9</v>
      </c>
      <c r="H68" s="92">
        <v>3</v>
      </c>
      <c r="I68" s="92"/>
      <c r="J68" s="92"/>
      <c r="Q68" s="1"/>
      <c r="R68" s="1"/>
      <c r="S68" s="1"/>
      <c r="T68" s="1"/>
      <c r="U68" s="1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</row>
    <row r="69" spans="7:142" hidden="1" x14ac:dyDescent="0.2">
      <c r="G69" s="92">
        <v>10</v>
      </c>
      <c r="H69" s="92"/>
      <c r="I69" s="92"/>
      <c r="J69" s="92"/>
      <c r="Q69" s="1"/>
      <c r="R69" s="1"/>
      <c r="S69" s="1"/>
      <c r="T69" s="1"/>
      <c r="U69" s="1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</row>
    <row r="70" spans="7:142" hidden="1" x14ac:dyDescent="0.2">
      <c r="G70" s="92">
        <v>11</v>
      </c>
      <c r="H70" s="92"/>
      <c r="I70" s="92"/>
      <c r="J70" s="92"/>
      <c r="Q70" s="1"/>
      <c r="R70" s="1"/>
      <c r="S70" s="1"/>
      <c r="T70" s="1"/>
      <c r="U70" s="1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</row>
    <row r="71" spans="7:142" hidden="1" x14ac:dyDescent="0.2">
      <c r="G71" s="92">
        <v>12</v>
      </c>
      <c r="H71" s="92">
        <v>4</v>
      </c>
      <c r="I71" s="92">
        <v>2</v>
      </c>
      <c r="J71" s="92"/>
      <c r="Q71" s="1"/>
      <c r="R71" s="1"/>
      <c r="S71" s="1"/>
      <c r="T71" s="1"/>
      <c r="U71" s="1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</row>
    <row r="72" spans="7:142" hidden="1" x14ac:dyDescent="0.2">
      <c r="G72" s="92">
        <v>13</v>
      </c>
      <c r="H72" s="92"/>
      <c r="I72" s="92"/>
      <c r="J72" s="92"/>
      <c r="Q72" s="1"/>
      <c r="R72" s="1"/>
      <c r="S72" s="1"/>
      <c r="T72" s="1"/>
      <c r="U72" s="1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29"/>
      <c r="EI72" s="29"/>
      <c r="EJ72" s="29"/>
      <c r="EK72" s="29"/>
      <c r="EL72" s="29"/>
    </row>
    <row r="73" spans="7:142" hidden="1" x14ac:dyDescent="0.2">
      <c r="G73" s="92">
        <v>14</v>
      </c>
      <c r="H73" s="92"/>
      <c r="I73" s="92"/>
      <c r="J73" s="92"/>
      <c r="Q73" s="1"/>
      <c r="R73" s="1"/>
      <c r="S73" s="1"/>
      <c r="T73" s="1"/>
      <c r="U73" s="1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29"/>
      <c r="EI73" s="29"/>
      <c r="EJ73" s="29"/>
      <c r="EK73" s="29"/>
      <c r="EL73" s="29"/>
    </row>
    <row r="74" spans="7:142" hidden="1" x14ac:dyDescent="0.2">
      <c r="G74" s="92">
        <v>15</v>
      </c>
      <c r="H74" s="92">
        <v>5</v>
      </c>
      <c r="I74" s="92"/>
      <c r="J74" s="92"/>
      <c r="Q74" s="1"/>
      <c r="R74" s="1"/>
      <c r="S74" s="1"/>
      <c r="T74" s="1"/>
      <c r="U74" s="1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29"/>
      <c r="EI74" s="29"/>
      <c r="EJ74" s="29"/>
      <c r="EK74" s="29"/>
      <c r="EL74" s="29"/>
    </row>
    <row r="75" spans="7:142" hidden="1" x14ac:dyDescent="0.2">
      <c r="G75" s="92">
        <v>16</v>
      </c>
      <c r="H75" s="92"/>
      <c r="I75" s="92"/>
      <c r="J75" s="92"/>
      <c r="Q75" s="1"/>
      <c r="R75" s="1"/>
      <c r="S75" s="1"/>
      <c r="T75" s="1"/>
      <c r="U75" s="1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29"/>
      <c r="EI75" s="29"/>
      <c r="EJ75" s="29"/>
      <c r="EK75" s="29"/>
      <c r="EL75" s="29"/>
    </row>
    <row r="76" spans="7:142" hidden="1" x14ac:dyDescent="0.2">
      <c r="G76" s="92">
        <v>17</v>
      </c>
      <c r="H76" s="92"/>
      <c r="I76" s="92"/>
      <c r="J76" s="92"/>
      <c r="Q76" s="1"/>
      <c r="R76" s="1"/>
      <c r="S76" s="1"/>
      <c r="T76" s="1"/>
      <c r="U76" s="1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</row>
    <row r="77" spans="7:142" hidden="1" x14ac:dyDescent="0.2">
      <c r="G77" s="92">
        <v>18</v>
      </c>
      <c r="H77" s="92">
        <v>6</v>
      </c>
      <c r="I77" s="92">
        <v>3</v>
      </c>
      <c r="J77" s="92"/>
      <c r="Q77" s="1"/>
      <c r="R77" s="1"/>
      <c r="S77" s="1"/>
      <c r="T77" s="1"/>
      <c r="U77" s="1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29"/>
      <c r="EI77" s="29"/>
      <c r="EJ77" s="29"/>
      <c r="EK77" s="29"/>
      <c r="EL77" s="29"/>
    </row>
    <row r="78" spans="7:142" hidden="1" x14ac:dyDescent="0.2">
      <c r="G78" s="92">
        <v>19</v>
      </c>
      <c r="H78" s="92"/>
      <c r="I78" s="92"/>
      <c r="J78" s="92"/>
      <c r="Q78" s="1"/>
      <c r="R78" s="1"/>
      <c r="S78" s="1"/>
      <c r="T78" s="1"/>
      <c r="U78" s="1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29"/>
      <c r="EI78" s="29"/>
      <c r="EJ78" s="29"/>
      <c r="EK78" s="29"/>
      <c r="EL78" s="29"/>
    </row>
    <row r="79" spans="7:142" hidden="1" x14ac:dyDescent="0.2">
      <c r="G79" s="92">
        <v>20</v>
      </c>
      <c r="H79" s="92"/>
      <c r="I79" s="92"/>
      <c r="J79" s="92"/>
      <c r="Q79" s="1"/>
      <c r="R79" s="1"/>
      <c r="S79" s="1"/>
      <c r="T79" s="1"/>
      <c r="U79" s="1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</row>
    <row r="80" spans="7:142" hidden="1" x14ac:dyDescent="0.2">
      <c r="G80" s="92">
        <v>21</v>
      </c>
      <c r="H80" s="92">
        <v>7</v>
      </c>
      <c r="I80" s="92"/>
      <c r="J80" s="92"/>
      <c r="Q80" s="1"/>
      <c r="R80" s="1"/>
      <c r="S80" s="1"/>
      <c r="T80" s="1"/>
      <c r="U80" s="1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29"/>
      <c r="EI80" s="29"/>
      <c r="EJ80" s="29"/>
      <c r="EK80" s="29"/>
      <c r="EL80" s="29"/>
    </row>
    <row r="81" spans="7:142" hidden="1" x14ac:dyDescent="0.2">
      <c r="G81" s="92">
        <v>22</v>
      </c>
      <c r="H81" s="92"/>
      <c r="I81" s="92"/>
      <c r="J81" s="92"/>
      <c r="Q81" s="1"/>
      <c r="R81" s="1"/>
      <c r="S81" s="1"/>
      <c r="T81" s="1"/>
      <c r="U81" s="1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29"/>
      <c r="EI81" s="29"/>
      <c r="EJ81" s="29"/>
      <c r="EK81" s="29"/>
      <c r="EL81" s="29"/>
    </row>
    <row r="82" spans="7:142" hidden="1" x14ac:dyDescent="0.2">
      <c r="G82" s="92">
        <v>23</v>
      </c>
      <c r="H82" s="92"/>
      <c r="I82" s="92"/>
      <c r="J82" s="92"/>
      <c r="Q82" s="1"/>
      <c r="R82" s="1"/>
      <c r="S82" s="1"/>
      <c r="T82" s="1"/>
      <c r="U82" s="1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</row>
    <row r="83" spans="7:142" hidden="1" x14ac:dyDescent="0.2">
      <c r="G83" s="92">
        <v>24</v>
      </c>
      <c r="H83" s="92">
        <v>8</v>
      </c>
      <c r="I83" s="92">
        <v>4</v>
      </c>
      <c r="J83" s="92"/>
      <c r="Q83" s="1"/>
      <c r="R83" s="1"/>
      <c r="S83" s="1"/>
      <c r="T83" s="1"/>
      <c r="U83" s="1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</row>
    <row r="84" spans="7:142" hidden="1" x14ac:dyDescent="0.2">
      <c r="G84" s="92">
        <v>25</v>
      </c>
      <c r="H84" s="92"/>
      <c r="I84" s="92"/>
      <c r="J84" s="92"/>
      <c r="Q84" s="1"/>
      <c r="R84" s="1"/>
      <c r="S84" s="1"/>
      <c r="T84" s="1"/>
      <c r="U84" s="1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29"/>
      <c r="DU84" s="29"/>
      <c r="DV84" s="29"/>
      <c r="DW84" s="29"/>
      <c r="DX84" s="29"/>
      <c r="DY84" s="29"/>
      <c r="DZ84" s="29"/>
      <c r="EA84" s="29"/>
      <c r="EB84" s="29"/>
      <c r="EC84" s="29"/>
      <c r="ED84" s="29"/>
      <c r="EE84" s="29"/>
      <c r="EF84" s="29"/>
      <c r="EG84" s="29"/>
      <c r="EH84" s="29"/>
      <c r="EI84" s="29"/>
      <c r="EJ84" s="29"/>
      <c r="EK84" s="29"/>
      <c r="EL84" s="29"/>
    </row>
    <row r="85" spans="7:142" hidden="1" x14ac:dyDescent="0.2">
      <c r="G85" s="92">
        <v>26</v>
      </c>
      <c r="H85" s="92"/>
      <c r="I85" s="92"/>
      <c r="J85" s="92"/>
      <c r="Q85" s="1"/>
      <c r="R85" s="1"/>
      <c r="S85" s="1"/>
      <c r="T85" s="1"/>
      <c r="U85" s="1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29"/>
      <c r="DV85" s="29"/>
      <c r="DW85" s="29"/>
      <c r="DX85" s="29"/>
      <c r="DY85" s="29"/>
      <c r="DZ85" s="29"/>
      <c r="EA85" s="29"/>
      <c r="EB85" s="29"/>
      <c r="EC85" s="29"/>
      <c r="ED85" s="29"/>
      <c r="EE85" s="29"/>
      <c r="EF85" s="29"/>
      <c r="EG85" s="29"/>
      <c r="EH85" s="29"/>
      <c r="EI85" s="29"/>
      <c r="EJ85" s="29"/>
      <c r="EK85" s="29"/>
      <c r="EL85" s="29"/>
    </row>
    <row r="86" spans="7:142" hidden="1" x14ac:dyDescent="0.2">
      <c r="G86" s="92">
        <v>27</v>
      </c>
      <c r="H86" s="92">
        <v>9</v>
      </c>
      <c r="I86" s="92"/>
      <c r="J86" s="92"/>
      <c r="Q86" s="1"/>
      <c r="R86" s="1"/>
      <c r="S86" s="1"/>
      <c r="T86" s="1"/>
      <c r="U86" s="1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29"/>
      <c r="DU86" s="29"/>
      <c r="DV86" s="29"/>
      <c r="DW86" s="29"/>
      <c r="DX86" s="29"/>
      <c r="DY86" s="29"/>
      <c r="DZ86" s="29"/>
      <c r="EA86" s="29"/>
      <c r="EB86" s="29"/>
      <c r="EC86" s="29"/>
      <c r="ED86" s="29"/>
      <c r="EE86" s="29"/>
      <c r="EF86" s="29"/>
      <c r="EG86" s="29"/>
      <c r="EH86" s="29"/>
      <c r="EI86" s="29"/>
      <c r="EJ86" s="29"/>
      <c r="EK86" s="29"/>
      <c r="EL86" s="29"/>
    </row>
    <row r="87" spans="7:142" hidden="1" x14ac:dyDescent="0.2">
      <c r="G87" s="92">
        <v>28</v>
      </c>
      <c r="H87" s="92"/>
      <c r="I87" s="92"/>
      <c r="J87" s="92"/>
      <c r="Q87" s="1"/>
      <c r="R87" s="1"/>
      <c r="S87" s="1"/>
      <c r="T87" s="1"/>
      <c r="U87" s="1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29"/>
      <c r="DU87" s="29"/>
      <c r="DV87" s="29"/>
      <c r="DW87" s="29"/>
      <c r="DX87" s="29"/>
      <c r="DY87" s="29"/>
      <c r="DZ87" s="29"/>
      <c r="EA87" s="29"/>
      <c r="EB87" s="29"/>
      <c r="EC87" s="29"/>
      <c r="ED87" s="29"/>
      <c r="EE87" s="29"/>
      <c r="EF87" s="29"/>
      <c r="EG87" s="29"/>
      <c r="EH87" s="29"/>
      <c r="EI87" s="29"/>
      <c r="EJ87" s="29"/>
      <c r="EK87" s="29"/>
      <c r="EL87" s="29"/>
    </row>
    <row r="88" spans="7:142" hidden="1" x14ac:dyDescent="0.2">
      <c r="G88" s="92">
        <v>29</v>
      </c>
      <c r="H88" s="92"/>
      <c r="I88" s="92"/>
      <c r="J88" s="92"/>
      <c r="Q88" s="1"/>
      <c r="R88" s="1"/>
      <c r="S88" s="1"/>
      <c r="T88" s="1"/>
      <c r="U88" s="1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</row>
    <row r="89" spans="7:142" hidden="1" x14ac:dyDescent="0.2">
      <c r="G89" s="92">
        <v>30</v>
      </c>
      <c r="H89" s="92">
        <v>10</v>
      </c>
      <c r="I89" s="92">
        <v>5</v>
      </c>
      <c r="J89" s="92"/>
      <c r="Q89" s="1"/>
      <c r="R89" s="1"/>
      <c r="S89" s="1"/>
      <c r="T89" s="1"/>
      <c r="U89" s="1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</row>
    <row r="90" spans="7:142" hidden="1" x14ac:dyDescent="0.2">
      <c r="G90" s="92">
        <v>31</v>
      </c>
      <c r="H90" s="92"/>
      <c r="I90" s="92"/>
      <c r="J90" s="92"/>
      <c r="Q90" s="1"/>
      <c r="R90" s="1"/>
      <c r="S90" s="1"/>
      <c r="T90" s="1"/>
      <c r="U90" s="1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</row>
    <row r="91" spans="7:142" hidden="1" x14ac:dyDescent="0.2">
      <c r="G91" s="92">
        <v>32</v>
      </c>
      <c r="H91" s="92"/>
      <c r="I91" s="92"/>
      <c r="J91" s="92"/>
      <c r="Q91" s="1"/>
      <c r="R91" s="1"/>
      <c r="S91" s="1"/>
      <c r="T91" s="1"/>
      <c r="U91" s="1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</row>
    <row r="92" spans="7:142" hidden="1" x14ac:dyDescent="0.2">
      <c r="G92" s="92">
        <v>33</v>
      </c>
      <c r="H92" s="92">
        <v>11</v>
      </c>
      <c r="I92" s="92"/>
      <c r="J92" s="92"/>
      <c r="Q92" s="1"/>
      <c r="R92" s="1"/>
      <c r="S92" s="1"/>
      <c r="T92" s="1"/>
      <c r="U92" s="1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</row>
    <row r="93" spans="7:142" hidden="1" x14ac:dyDescent="0.2">
      <c r="G93" s="92">
        <v>34</v>
      </c>
      <c r="H93" s="92"/>
      <c r="I93" s="92"/>
      <c r="J93" s="92"/>
      <c r="Q93" s="1"/>
      <c r="R93" s="1"/>
      <c r="S93" s="1"/>
      <c r="T93" s="1"/>
      <c r="U93" s="1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29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29"/>
      <c r="EI93" s="29"/>
      <c r="EJ93" s="29"/>
      <c r="EK93" s="29"/>
      <c r="EL93" s="29"/>
    </row>
    <row r="94" spans="7:142" hidden="1" x14ac:dyDescent="0.2">
      <c r="G94" s="92">
        <v>35</v>
      </c>
      <c r="H94" s="92"/>
      <c r="I94" s="92"/>
      <c r="J94" s="92"/>
      <c r="Q94" s="1"/>
      <c r="R94" s="1"/>
      <c r="S94" s="1"/>
      <c r="T94" s="1"/>
      <c r="U94" s="1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</row>
    <row r="95" spans="7:142" hidden="1" x14ac:dyDescent="0.2">
      <c r="G95" s="92">
        <v>36</v>
      </c>
      <c r="H95" s="92">
        <v>12</v>
      </c>
      <c r="I95" s="92">
        <v>6</v>
      </c>
      <c r="J95" s="92">
        <v>1</v>
      </c>
      <c r="Q95" s="1"/>
      <c r="R95" s="1"/>
      <c r="S95" s="1"/>
      <c r="T95" s="1"/>
      <c r="U95" s="1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</row>
    <row r="96" spans="7:142" hidden="1" x14ac:dyDescent="0.2">
      <c r="G96" s="92">
        <v>37</v>
      </c>
      <c r="H96" s="92"/>
      <c r="I96" s="92"/>
      <c r="J96" s="92"/>
      <c r="Q96" s="1"/>
      <c r="R96" s="1"/>
      <c r="S96" s="1"/>
      <c r="T96" s="1"/>
      <c r="U96" s="1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</row>
    <row r="97" spans="7:142" hidden="1" x14ac:dyDescent="0.2">
      <c r="G97" s="92">
        <v>38</v>
      </c>
      <c r="H97" s="92"/>
      <c r="I97" s="92"/>
      <c r="J97" s="92"/>
      <c r="Q97" s="1"/>
      <c r="R97" s="1"/>
      <c r="S97" s="1"/>
      <c r="T97" s="1"/>
      <c r="U97" s="1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29"/>
    </row>
    <row r="98" spans="7:142" hidden="1" x14ac:dyDescent="0.2">
      <c r="G98" s="92">
        <v>39</v>
      </c>
      <c r="H98" s="92">
        <v>13</v>
      </c>
      <c r="I98" s="92"/>
      <c r="J98" s="92"/>
      <c r="Q98" s="1"/>
      <c r="R98" s="1"/>
      <c r="S98" s="1"/>
      <c r="T98" s="1"/>
      <c r="U98" s="1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29"/>
      <c r="EI98" s="29"/>
      <c r="EJ98" s="29"/>
      <c r="EK98" s="29"/>
      <c r="EL98" s="29"/>
    </row>
    <row r="99" spans="7:142" hidden="1" x14ac:dyDescent="0.2">
      <c r="G99" s="92">
        <v>40</v>
      </c>
      <c r="H99" s="92"/>
      <c r="I99" s="92"/>
      <c r="J99" s="92"/>
      <c r="Q99" s="1"/>
      <c r="R99" s="1"/>
      <c r="S99" s="1"/>
      <c r="T99" s="1"/>
      <c r="U99" s="1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29"/>
      <c r="EI99" s="29"/>
      <c r="EJ99" s="29"/>
      <c r="EK99" s="29"/>
      <c r="EL99" s="29"/>
    </row>
    <row r="100" spans="7:142" hidden="1" x14ac:dyDescent="0.2">
      <c r="G100" s="92">
        <v>41</v>
      </c>
      <c r="H100" s="92"/>
      <c r="I100" s="92"/>
      <c r="J100" s="92"/>
      <c r="Q100" s="1"/>
      <c r="R100" s="1"/>
      <c r="S100" s="1"/>
      <c r="T100" s="1"/>
      <c r="U100" s="1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</row>
    <row r="101" spans="7:142" hidden="1" x14ac:dyDescent="0.2">
      <c r="G101" s="92">
        <v>42</v>
      </c>
      <c r="H101" s="92">
        <v>14</v>
      </c>
      <c r="I101" s="92">
        <v>7</v>
      </c>
      <c r="J101" s="92">
        <v>2</v>
      </c>
      <c r="Q101" s="1"/>
      <c r="R101" s="1"/>
      <c r="S101" s="1"/>
      <c r="T101" s="1"/>
      <c r="U101" s="1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29"/>
      <c r="EI101" s="29"/>
      <c r="EJ101" s="29"/>
      <c r="EK101" s="29"/>
      <c r="EL101" s="29"/>
    </row>
    <row r="102" spans="7:142" hidden="1" x14ac:dyDescent="0.2">
      <c r="G102" s="92">
        <v>43</v>
      </c>
      <c r="H102" s="92"/>
      <c r="I102" s="92"/>
      <c r="J102" s="92"/>
      <c r="Q102" s="1"/>
      <c r="R102" s="1"/>
      <c r="S102" s="1"/>
      <c r="T102" s="1"/>
      <c r="U102" s="1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29"/>
      <c r="EI102" s="29"/>
      <c r="EJ102" s="29"/>
      <c r="EK102" s="29"/>
      <c r="EL102" s="29"/>
    </row>
    <row r="103" spans="7:142" hidden="1" x14ac:dyDescent="0.2">
      <c r="G103" s="92">
        <v>44</v>
      </c>
      <c r="H103" s="92"/>
      <c r="I103" s="92"/>
      <c r="J103" s="92"/>
      <c r="Q103" s="1"/>
      <c r="R103" s="1"/>
      <c r="S103" s="1"/>
      <c r="T103" s="1"/>
      <c r="U103" s="1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9"/>
    </row>
    <row r="104" spans="7:142" hidden="1" x14ac:dyDescent="0.2">
      <c r="G104" s="92">
        <v>45</v>
      </c>
      <c r="H104" s="92">
        <v>15</v>
      </c>
      <c r="I104" s="92"/>
      <c r="J104" s="92"/>
      <c r="Q104" s="1"/>
      <c r="R104" s="1"/>
      <c r="S104" s="1"/>
      <c r="T104" s="1"/>
      <c r="U104" s="1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9"/>
    </row>
    <row r="105" spans="7:142" hidden="1" x14ac:dyDescent="0.2">
      <c r="G105" s="92">
        <v>46</v>
      </c>
      <c r="H105" s="92"/>
      <c r="I105" s="92"/>
      <c r="J105" s="92"/>
      <c r="Q105" s="1"/>
      <c r="R105" s="1"/>
      <c r="S105" s="1"/>
      <c r="T105" s="1"/>
      <c r="U105" s="1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29"/>
      <c r="EI105" s="29"/>
      <c r="EJ105" s="29"/>
      <c r="EK105" s="29"/>
      <c r="EL105" s="29"/>
    </row>
    <row r="106" spans="7:142" hidden="1" x14ac:dyDescent="0.2">
      <c r="G106" s="92">
        <v>47</v>
      </c>
      <c r="H106" s="92"/>
      <c r="I106" s="92"/>
      <c r="J106" s="92"/>
      <c r="Q106" s="1"/>
      <c r="R106" s="1"/>
      <c r="S106" s="1"/>
      <c r="T106" s="1"/>
      <c r="U106" s="1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</row>
    <row r="107" spans="7:142" hidden="1" x14ac:dyDescent="0.2">
      <c r="G107" s="92">
        <v>48</v>
      </c>
      <c r="H107" s="92">
        <v>16</v>
      </c>
      <c r="I107" s="92">
        <v>8</v>
      </c>
      <c r="J107" s="92">
        <v>3</v>
      </c>
      <c r="Q107" s="1"/>
      <c r="R107" s="1"/>
      <c r="S107" s="1"/>
      <c r="T107" s="1"/>
      <c r="U107" s="1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</row>
    <row r="108" spans="7:142" hidden="1" x14ac:dyDescent="0.2">
      <c r="G108" s="92">
        <v>49</v>
      </c>
      <c r="H108" s="92"/>
      <c r="I108" s="92"/>
      <c r="J108" s="92"/>
      <c r="Q108" s="1"/>
      <c r="R108" s="1"/>
      <c r="S108" s="1"/>
      <c r="T108" s="1"/>
      <c r="U108" s="1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</row>
    <row r="109" spans="7:142" hidden="1" x14ac:dyDescent="0.2">
      <c r="G109" s="92">
        <v>50</v>
      </c>
      <c r="H109" s="92"/>
      <c r="I109" s="92"/>
      <c r="J109" s="92"/>
      <c r="Q109" s="1"/>
      <c r="R109" s="1"/>
      <c r="S109" s="1"/>
      <c r="T109" s="1"/>
      <c r="U109" s="1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</row>
    <row r="110" spans="7:142" hidden="1" x14ac:dyDescent="0.2">
      <c r="G110" s="92">
        <v>51</v>
      </c>
      <c r="H110" s="92">
        <v>17</v>
      </c>
      <c r="I110" s="92"/>
      <c r="J110" s="92"/>
      <c r="Q110" s="1"/>
      <c r="R110" s="1"/>
      <c r="S110" s="1"/>
      <c r="T110" s="1"/>
      <c r="U110" s="1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29"/>
      <c r="EI110" s="29"/>
      <c r="EJ110" s="29"/>
      <c r="EK110" s="29"/>
      <c r="EL110" s="29"/>
    </row>
    <row r="111" spans="7:142" hidden="1" x14ac:dyDescent="0.2">
      <c r="G111" s="92">
        <v>52</v>
      </c>
      <c r="H111" s="92"/>
      <c r="I111" s="92"/>
      <c r="J111" s="92"/>
      <c r="Q111" s="1"/>
      <c r="R111" s="1"/>
      <c r="S111" s="1"/>
      <c r="T111" s="1"/>
      <c r="U111" s="1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29"/>
      <c r="EI111" s="29"/>
      <c r="EJ111" s="29"/>
      <c r="EK111" s="29"/>
      <c r="EL111" s="29"/>
    </row>
    <row r="112" spans="7:142" hidden="1" x14ac:dyDescent="0.2">
      <c r="G112" s="92">
        <v>53</v>
      </c>
      <c r="H112" s="92"/>
      <c r="I112" s="92"/>
      <c r="J112" s="92"/>
      <c r="Q112" s="1"/>
      <c r="R112" s="1"/>
      <c r="S112" s="1"/>
      <c r="T112" s="1"/>
      <c r="U112" s="1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29"/>
      <c r="EI112" s="29"/>
      <c r="EJ112" s="29"/>
      <c r="EK112" s="29"/>
      <c r="EL112" s="29"/>
    </row>
    <row r="113" spans="7:142" hidden="1" x14ac:dyDescent="0.2">
      <c r="G113" s="92">
        <v>54</v>
      </c>
      <c r="H113" s="92">
        <v>18</v>
      </c>
      <c r="I113" s="92">
        <v>9</v>
      </c>
      <c r="J113" s="92">
        <v>4</v>
      </c>
      <c r="Q113" s="1"/>
      <c r="R113" s="1"/>
      <c r="S113" s="1"/>
      <c r="T113" s="1"/>
      <c r="U113" s="1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</row>
    <row r="114" spans="7:142" hidden="1" x14ac:dyDescent="0.2">
      <c r="G114" s="92">
        <v>55</v>
      </c>
      <c r="H114" s="92"/>
      <c r="I114" s="92"/>
      <c r="J114" s="92"/>
      <c r="Q114" s="1"/>
      <c r="R114" s="1"/>
      <c r="S114" s="1"/>
      <c r="T114" s="1"/>
      <c r="U114" s="1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9"/>
      <c r="CW114" s="29"/>
      <c r="CX114" s="29"/>
      <c r="CY114" s="29"/>
      <c r="CZ114" s="29"/>
      <c r="DA114" s="29"/>
      <c r="DB114" s="29"/>
      <c r="DC114" s="29"/>
      <c r="DD114" s="29"/>
      <c r="DE114" s="29"/>
      <c r="DF114" s="29"/>
      <c r="DG114" s="29"/>
      <c r="DH114" s="29"/>
      <c r="DI114" s="29"/>
      <c r="DJ114" s="29"/>
      <c r="DK114" s="29"/>
      <c r="DL114" s="29"/>
      <c r="DM114" s="29"/>
      <c r="DN114" s="29"/>
      <c r="DO114" s="29"/>
      <c r="DP114" s="29"/>
      <c r="DQ114" s="29"/>
      <c r="DR114" s="29"/>
      <c r="DS114" s="29"/>
      <c r="DT114" s="29"/>
      <c r="DU114" s="29"/>
      <c r="DV114" s="29"/>
      <c r="DW114" s="29"/>
      <c r="DX114" s="29"/>
      <c r="DY114" s="29"/>
      <c r="DZ114" s="29"/>
      <c r="EA114" s="29"/>
      <c r="EB114" s="29"/>
      <c r="EC114" s="29"/>
      <c r="ED114" s="29"/>
      <c r="EE114" s="29"/>
      <c r="EF114" s="29"/>
      <c r="EG114" s="29"/>
      <c r="EH114" s="29"/>
      <c r="EI114" s="29"/>
      <c r="EJ114" s="29"/>
      <c r="EK114" s="29"/>
      <c r="EL114" s="29"/>
    </row>
    <row r="115" spans="7:142" hidden="1" x14ac:dyDescent="0.2">
      <c r="G115" s="92">
        <v>56</v>
      </c>
      <c r="H115" s="92"/>
      <c r="I115" s="92"/>
      <c r="J115" s="92"/>
      <c r="Q115" s="1"/>
      <c r="R115" s="1"/>
      <c r="S115" s="1"/>
      <c r="T115" s="1"/>
      <c r="U115" s="1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  <c r="DZ115" s="29"/>
      <c r="EA115" s="29"/>
      <c r="EB115" s="29"/>
      <c r="EC115" s="29"/>
      <c r="ED115" s="29"/>
      <c r="EE115" s="29"/>
      <c r="EF115" s="29"/>
      <c r="EG115" s="29"/>
      <c r="EH115" s="29"/>
      <c r="EI115" s="29"/>
      <c r="EJ115" s="29"/>
      <c r="EK115" s="29"/>
      <c r="EL115" s="29"/>
    </row>
    <row r="116" spans="7:142" hidden="1" x14ac:dyDescent="0.2">
      <c r="G116" s="92">
        <v>57</v>
      </c>
      <c r="H116" s="92">
        <v>19</v>
      </c>
      <c r="I116" s="92"/>
      <c r="J116" s="92"/>
      <c r="Q116" s="1"/>
      <c r="R116" s="1"/>
      <c r="S116" s="1"/>
      <c r="T116" s="1"/>
      <c r="U116" s="1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</row>
    <row r="117" spans="7:142" hidden="1" x14ac:dyDescent="0.2">
      <c r="G117" s="92">
        <v>58</v>
      </c>
      <c r="H117" s="92"/>
      <c r="I117" s="92"/>
      <c r="J117" s="92"/>
      <c r="Q117" s="1"/>
      <c r="R117" s="1"/>
      <c r="S117" s="1"/>
      <c r="T117" s="1"/>
      <c r="U117" s="1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  <c r="EI117" s="29"/>
      <c r="EJ117" s="29"/>
      <c r="EK117" s="29"/>
      <c r="EL117" s="29"/>
    </row>
    <row r="118" spans="7:142" hidden="1" x14ac:dyDescent="0.2">
      <c r="G118" s="92">
        <v>59</v>
      </c>
      <c r="H118" s="92"/>
      <c r="I118" s="92"/>
      <c r="J118" s="92"/>
      <c r="Q118" s="1"/>
      <c r="R118" s="1"/>
      <c r="S118" s="1"/>
      <c r="T118" s="1"/>
      <c r="U118" s="1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29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29"/>
      <c r="EI118" s="29"/>
      <c r="EJ118" s="29"/>
      <c r="EK118" s="29"/>
      <c r="EL118" s="29"/>
    </row>
    <row r="119" spans="7:142" hidden="1" x14ac:dyDescent="0.2">
      <c r="G119" s="92">
        <v>60</v>
      </c>
      <c r="H119" s="92">
        <v>20</v>
      </c>
      <c r="I119" s="92">
        <v>10</v>
      </c>
      <c r="J119" s="92">
        <v>5</v>
      </c>
      <c r="Q119" s="1"/>
      <c r="R119" s="1"/>
      <c r="S119" s="1"/>
      <c r="T119" s="1"/>
      <c r="U119" s="1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  <c r="DT119" s="29"/>
      <c r="DU119" s="29"/>
      <c r="DV119" s="29"/>
      <c r="DW119" s="29"/>
      <c r="DX119" s="29"/>
      <c r="DY119" s="29"/>
      <c r="DZ119" s="29"/>
      <c r="EA119" s="29"/>
      <c r="EB119" s="29"/>
      <c r="EC119" s="29"/>
      <c r="ED119" s="29"/>
      <c r="EE119" s="29"/>
      <c r="EF119" s="29"/>
      <c r="EG119" s="29"/>
      <c r="EH119" s="29"/>
      <c r="EI119" s="29"/>
      <c r="EJ119" s="29"/>
      <c r="EK119" s="29"/>
      <c r="EL119" s="29"/>
    </row>
    <row r="120" spans="7:142" hidden="1" x14ac:dyDescent="0.2">
      <c r="Q120" s="1"/>
      <c r="R120" s="1"/>
      <c r="S120" s="1"/>
      <c r="T120" s="1"/>
      <c r="U120" s="1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29"/>
      <c r="DU120" s="29"/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  <c r="EF120" s="29"/>
      <c r="EG120" s="29"/>
      <c r="EH120" s="29"/>
      <c r="EI120" s="29"/>
      <c r="EJ120" s="29"/>
      <c r="EK120" s="29"/>
      <c r="EL120" s="29"/>
    </row>
    <row r="121" spans="7:142" x14ac:dyDescent="0.2">
      <c r="Q121" s="1"/>
      <c r="R121" s="1"/>
      <c r="S121" s="1"/>
      <c r="T121" s="1"/>
      <c r="U121" s="1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  <c r="EF121" s="29"/>
      <c r="EG121" s="29"/>
      <c r="EH121" s="29"/>
      <c r="EI121" s="29"/>
      <c r="EJ121" s="29"/>
      <c r="EK121" s="29"/>
      <c r="EL121" s="29"/>
    </row>
    <row r="122" spans="7:142" x14ac:dyDescent="0.2">
      <c r="Q122" s="1"/>
      <c r="R122" s="1"/>
      <c r="S122" s="1"/>
      <c r="T122" s="1"/>
      <c r="U122" s="1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  <c r="EL122" s="29"/>
    </row>
    <row r="123" spans="7:142" x14ac:dyDescent="0.2">
      <c r="Q123" s="1"/>
      <c r="R123" s="1"/>
      <c r="S123" s="1"/>
      <c r="T123" s="1"/>
      <c r="U123" s="1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</row>
    <row r="124" spans="7:142" x14ac:dyDescent="0.2">
      <c r="Q124" s="1"/>
      <c r="R124" s="1"/>
      <c r="S124" s="1"/>
      <c r="T124" s="1"/>
      <c r="U124" s="1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29"/>
      <c r="EI124" s="29"/>
      <c r="EJ124" s="29"/>
      <c r="EK124" s="29"/>
      <c r="EL124" s="29"/>
    </row>
    <row r="125" spans="7:142" x14ac:dyDescent="0.2">
      <c r="Q125" s="1"/>
      <c r="R125" s="1"/>
      <c r="S125" s="1"/>
      <c r="T125" s="1"/>
      <c r="U125" s="1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29"/>
      <c r="EI125" s="29"/>
      <c r="EJ125" s="29"/>
      <c r="EK125" s="29"/>
      <c r="EL125" s="29"/>
    </row>
    <row r="126" spans="7:142" x14ac:dyDescent="0.2">
      <c r="Q126" s="1"/>
      <c r="R126" s="1"/>
      <c r="S126" s="1"/>
      <c r="T126" s="1"/>
      <c r="U126" s="1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29"/>
      <c r="DM126" s="29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29"/>
      <c r="EI126" s="29"/>
      <c r="EJ126" s="29"/>
      <c r="EK126" s="29"/>
      <c r="EL126" s="29"/>
    </row>
    <row r="127" spans="7:142" x14ac:dyDescent="0.2">
      <c r="Q127" s="1"/>
      <c r="R127" s="1"/>
      <c r="S127" s="1"/>
      <c r="T127" s="1"/>
      <c r="U127" s="1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29"/>
      <c r="DM127" s="29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29"/>
      <c r="EI127" s="29"/>
      <c r="EJ127" s="29"/>
      <c r="EK127" s="29"/>
      <c r="EL127" s="29"/>
    </row>
    <row r="128" spans="7:142" x14ac:dyDescent="0.2">
      <c r="Q128" s="1"/>
      <c r="R128" s="1"/>
      <c r="S128" s="1"/>
      <c r="T128" s="1"/>
      <c r="U128" s="1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29"/>
      <c r="EI128" s="29"/>
      <c r="EJ128" s="29"/>
      <c r="EK128" s="29"/>
      <c r="EL128" s="29"/>
    </row>
    <row r="129" spans="17:142" x14ac:dyDescent="0.2">
      <c r="Q129" s="1"/>
      <c r="R129" s="1"/>
      <c r="S129" s="1"/>
      <c r="T129" s="1"/>
      <c r="U129" s="1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29"/>
      <c r="CQ129" s="29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29"/>
      <c r="DM129" s="29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29"/>
      <c r="EI129" s="29"/>
      <c r="EJ129" s="29"/>
      <c r="EK129" s="29"/>
      <c r="EL129" s="29"/>
    </row>
    <row r="130" spans="17:142" x14ac:dyDescent="0.2">
      <c r="Q130" s="1"/>
      <c r="R130" s="1"/>
      <c r="S130" s="1"/>
      <c r="T130" s="1"/>
      <c r="U130" s="1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29"/>
      <c r="CW130" s="29"/>
      <c r="CX130" s="29"/>
      <c r="CY130" s="29"/>
      <c r="CZ130" s="29"/>
      <c r="DA130" s="29"/>
      <c r="DB130" s="29"/>
      <c r="DC130" s="29"/>
      <c r="DD130" s="29"/>
      <c r="DE130" s="29"/>
      <c r="DF130" s="29"/>
      <c r="DG130" s="29"/>
      <c r="DH130" s="29"/>
      <c r="DI130" s="29"/>
      <c r="DJ130" s="29"/>
      <c r="DK130" s="29"/>
      <c r="DL130" s="29"/>
      <c r="DM130" s="29"/>
      <c r="DN130" s="29"/>
      <c r="DO130" s="29"/>
      <c r="DP130" s="29"/>
      <c r="DQ130" s="29"/>
      <c r="DR130" s="29"/>
      <c r="DS130" s="29"/>
      <c r="DT130" s="29"/>
      <c r="DU130" s="29"/>
      <c r="DV130" s="29"/>
      <c r="DW130" s="29"/>
      <c r="DX130" s="29"/>
      <c r="DY130" s="29"/>
      <c r="DZ130" s="29"/>
      <c r="EA130" s="29"/>
      <c r="EB130" s="29"/>
      <c r="EC130" s="29"/>
      <c r="ED130" s="29"/>
      <c r="EE130" s="29"/>
      <c r="EF130" s="29"/>
      <c r="EG130" s="29"/>
      <c r="EH130" s="29"/>
      <c r="EI130" s="29"/>
      <c r="EJ130" s="29"/>
      <c r="EK130" s="29"/>
      <c r="EL130" s="29"/>
    </row>
    <row r="131" spans="17:142" x14ac:dyDescent="0.2">
      <c r="Q131" s="1"/>
      <c r="R131" s="1"/>
      <c r="S131" s="1"/>
      <c r="T131" s="1"/>
      <c r="U131" s="1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29"/>
      <c r="DM131" s="29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29"/>
      <c r="EI131" s="29"/>
      <c r="EJ131" s="29"/>
      <c r="EK131" s="29"/>
      <c r="EL131" s="29"/>
    </row>
    <row r="132" spans="17:142" x14ac:dyDescent="0.2">
      <c r="Q132" s="1"/>
      <c r="R132" s="1"/>
      <c r="S132" s="1"/>
      <c r="T132" s="1"/>
      <c r="U132" s="1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29"/>
      <c r="DM132" s="29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29"/>
      <c r="EI132" s="29"/>
      <c r="EJ132" s="29"/>
      <c r="EK132" s="29"/>
      <c r="EL132" s="29"/>
    </row>
    <row r="133" spans="17:142" x14ac:dyDescent="0.2">
      <c r="Q133" s="1"/>
      <c r="R133" s="1"/>
      <c r="S133" s="1"/>
      <c r="T133" s="1"/>
      <c r="U133" s="1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29"/>
      <c r="DM133" s="29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29"/>
      <c r="EI133" s="29"/>
      <c r="EJ133" s="29"/>
      <c r="EK133" s="29"/>
      <c r="EL133" s="29"/>
    </row>
    <row r="134" spans="17:142" x14ac:dyDescent="0.2">
      <c r="Q134" s="1"/>
      <c r="R134" s="1"/>
      <c r="S134" s="1"/>
      <c r="T134" s="1"/>
      <c r="U134" s="1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29"/>
      <c r="DM134" s="29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29"/>
      <c r="EI134" s="29"/>
      <c r="EJ134" s="29"/>
      <c r="EK134" s="29"/>
      <c r="EL134" s="29"/>
    </row>
    <row r="135" spans="17:142" x14ac:dyDescent="0.2">
      <c r="Q135" s="1"/>
      <c r="R135" s="1"/>
      <c r="S135" s="1"/>
      <c r="T135" s="1"/>
      <c r="U135" s="1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29"/>
      <c r="EI135" s="29"/>
      <c r="EJ135" s="29"/>
      <c r="EK135" s="29"/>
      <c r="EL135" s="29"/>
    </row>
    <row r="136" spans="17:142" x14ac:dyDescent="0.2">
      <c r="Q136" s="1"/>
      <c r="R136" s="1"/>
      <c r="S136" s="1"/>
      <c r="T136" s="1"/>
      <c r="U136" s="1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29"/>
      <c r="DM136" s="29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29"/>
      <c r="EI136" s="29"/>
      <c r="EJ136" s="29"/>
      <c r="EK136" s="29"/>
      <c r="EL136" s="29"/>
    </row>
    <row r="137" spans="17:142" x14ac:dyDescent="0.2">
      <c r="Q137" s="1"/>
      <c r="R137" s="1"/>
      <c r="S137" s="1"/>
      <c r="T137" s="1"/>
      <c r="U137" s="1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29"/>
      <c r="DM137" s="29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29"/>
      <c r="EI137" s="29"/>
      <c r="EJ137" s="29"/>
      <c r="EK137" s="29"/>
      <c r="EL137" s="29"/>
    </row>
    <row r="138" spans="17:142" x14ac:dyDescent="0.2">
      <c r="Q138" s="1"/>
      <c r="R138" s="1"/>
      <c r="S138" s="1"/>
      <c r="T138" s="1"/>
      <c r="U138" s="1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29"/>
      <c r="DM138" s="29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29"/>
      <c r="EI138" s="29"/>
      <c r="EJ138" s="29"/>
      <c r="EK138" s="29"/>
      <c r="EL138" s="29"/>
    </row>
    <row r="139" spans="17:142" x14ac:dyDescent="0.2">
      <c r="Q139" s="1"/>
      <c r="R139" s="1"/>
      <c r="S139" s="1"/>
      <c r="T139" s="1"/>
      <c r="U139" s="1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29"/>
      <c r="DM139" s="29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29"/>
      <c r="EI139" s="29"/>
      <c r="EJ139" s="29"/>
      <c r="EK139" s="29"/>
      <c r="EL139" s="29"/>
    </row>
    <row r="140" spans="17:142" x14ac:dyDescent="0.2">
      <c r="Q140" s="1"/>
      <c r="R140" s="1"/>
      <c r="S140" s="1"/>
      <c r="T140" s="1"/>
      <c r="U140" s="1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29"/>
      <c r="DM140" s="29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29"/>
      <c r="EI140" s="29"/>
      <c r="EJ140" s="29"/>
      <c r="EK140" s="29"/>
      <c r="EL140" s="29"/>
    </row>
    <row r="141" spans="17:142" x14ac:dyDescent="0.2">
      <c r="Q141" s="1"/>
      <c r="R141" s="1"/>
      <c r="S141" s="1"/>
      <c r="T141" s="1"/>
      <c r="U141" s="1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29"/>
      <c r="CQ141" s="29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29"/>
      <c r="DM141" s="29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29"/>
      <c r="EI141" s="29"/>
      <c r="EJ141" s="29"/>
      <c r="EK141" s="29"/>
      <c r="EL141" s="29"/>
    </row>
    <row r="142" spans="17:142" x14ac:dyDescent="0.2">
      <c r="Q142" s="1"/>
      <c r="R142" s="1"/>
      <c r="S142" s="1"/>
      <c r="T142" s="1"/>
      <c r="U142" s="1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  <c r="CU142" s="29"/>
      <c r="CV142" s="29"/>
      <c r="CW142" s="29"/>
      <c r="CX142" s="29"/>
      <c r="CY142" s="29"/>
      <c r="CZ142" s="29"/>
      <c r="DA142" s="29"/>
      <c r="DB142" s="29"/>
      <c r="DC142" s="29"/>
      <c r="DD142" s="29"/>
      <c r="DE142" s="29"/>
      <c r="DF142" s="29"/>
      <c r="DG142" s="29"/>
      <c r="DH142" s="29"/>
      <c r="DI142" s="29"/>
      <c r="DJ142" s="29"/>
      <c r="DK142" s="29"/>
      <c r="DL142" s="29"/>
      <c r="DM142" s="29"/>
      <c r="DN142" s="29"/>
      <c r="DO142" s="29"/>
      <c r="DP142" s="29"/>
      <c r="DQ142" s="29"/>
      <c r="DR142" s="29"/>
      <c r="DS142" s="29"/>
      <c r="DT142" s="29"/>
      <c r="DU142" s="29"/>
      <c r="DV142" s="29"/>
      <c r="DW142" s="29"/>
      <c r="DX142" s="29"/>
      <c r="DY142" s="29"/>
      <c r="DZ142" s="29"/>
      <c r="EA142" s="29"/>
      <c r="EB142" s="29"/>
      <c r="EC142" s="29"/>
      <c r="ED142" s="29"/>
      <c r="EE142" s="29"/>
      <c r="EF142" s="29"/>
      <c r="EG142" s="29"/>
      <c r="EH142" s="29"/>
      <c r="EI142" s="29"/>
      <c r="EJ142" s="29"/>
      <c r="EK142" s="29"/>
      <c r="EL142" s="29"/>
    </row>
    <row r="143" spans="17:142" x14ac:dyDescent="0.2">
      <c r="Q143" s="1"/>
      <c r="R143" s="1"/>
      <c r="S143" s="1"/>
      <c r="T143" s="1"/>
      <c r="U143" s="1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  <c r="CY143" s="29"/>
      <c r="CZ143" s="29"/>
      <c r="DA143" s="29"/>
      <c r="DB143" s="29"/>
      <c r="DC143" s="29"/>
      <c r="DD143" s="29"/>
      <c r="DE143" s="29"/>
      <c r="DF143" s="29"/>
      <c r="DG143" s="29"/>
      <c r="DH143" s="29"/>
      <c r="DI143" s="29"/>
      <c r="DJ143" s="29"/>
      <c r="DK143" s="29"/>
      <c r="DL143" s="29"/>
      <c r="DM143" s="29"/>
      <c r="DN143" s="29"/>
      <c r="DO143" s="29"/>
      <c r="DP143" s="29"/>
      <c r="DQ143" s="29"/>
      <c r="DR143" s="29"/>
      <c r="DS143" s="29"/>
      <c r="DT143" s="29"/>
      <c r="DU143" s="29"/>
      <c r="DV143" s="29"/>
      <c r="DW143" s="29"/>
      <c r="DX143" s="29"/>
      <c r="DY143" s="29"/>
      <c r="DZ143" s="29"/>
      <c r="EA143" s="29"/>
      <c r="EB143" s="29"/>
      <c r="EC143" s="29"/>
      <c r="ED143" s="29"/>
      <c r="EE143" s="29"/>
      <c r="EF143" s="29"/>
      <c r="EG143" s="29"/>
      <c r="EH143" s="29"/>
      <c r="EI143" s="29"/>
      <c r="EJ143" s="29"/>
      <c r="EK143" s="29"/>
      <c r="EL143" s="29"/>
    </row>
    <row r="144" spans="17:142" x14ac:dyDescent="0.2">
      <c r="Q144" s="1"/>
      <c r="R144" s="1"/>
      <c r="S144" s="1"/>
      <c r="T144" s="1"/>
      <c r="U144" s="1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  <c r="CX144" s="29"/>
      <c r="CY144" s="29"/>
      <c r="CZ144" s="29"/>
      <c r="DA144" s="29"/>
      <c r="DB144" s="29"/>
      <c r="DC144" s="29"/>
      <c r="DD144" s="29"/>
      <c r="DE144" s="29"/>
      <c r="DF144" s="29"/>
      <c r="DG144" s="29"/>
      <c r="DH144" s="29"/>
      <c r="DI144" s="29"/>
      <c r="DJ144" s="29"/>
      <c r="DK144" s="29"/>
      <c r="DL144" s="29"/>
      <c r="DM144" s="29"/>
      <c r="DN144" s="29"/>
      <c r="DO144" s="29"/>
      <c r="DP144" s="29"/>
      <c r="DQ144" s="29"/>
      <c r="DR144" s="29"/>
      <c r="DS144" s="29"/>
      <c r="DT144" s="29"/>
      <c r="DU144" s="29"/>
      <c r="DV144" s="29"/>
      <c r="DW144" s="29"/>
      <c r="DX144" s="29"/>
      <c r="DY144" s="29"/>
      <c r="DZ144" s="29"/>
      <c r="EA144" s="29"/>
      <c r="EB144" s="29"/>
      <c r="EC144" s="29"/>
      <c r="ED144" s="29"/>
      <c r="EE144" s="29"/>
      <c r="EF144" s="29"/>
      <c r="EG144" s="29"/>
      <c r="EH144" s="29"/>
      <c r="EI144" s="29"/>
      <c r="EJ144" s="29"/>
      <c r="EK144" s="29"/>
      <c r="EL144" s="29"/>
    </row>
    <row r="145" spans="17:142" x14ac:dyDescent="0.2">
      <c r="Q145" s="1"/>
      <c r="R145" s="1"/>
      <c r="S145" s="1"/>
      <c r="T145" s="1"/>
      <c r="U145" s="1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  <c r="CU145" s="29"/>
      <c r="CV145" s="29"/>
      <c r="CW145" s="29"/>
      <c r="CX145" s="29"/>
      <c r="CY145" s="29"/>
      <c r="CZ145" s="29"/>
      <c r="DA145" s="29"/>
      <c r="DB145" s="29"/>
      <c r="DC145" s="29"/>
      <c r="DD145" s="29"/>
      <c r="DE145" s="29"/>
      <c r="DF145" s="29"/>
      <c r="DG145" s="29"/>
      <c r="DH145" s="29"/>
      <c r="DI145" s="29"/>
      <c r="DJ145" s="29"/>
      <c r="DK145" s="29"/>
      <c r="DL145" s="29"/>
      <c r="DM145" s="29"/>
      <c r="DN145" s="29"/>
      <c r="DO145" s="29"/>
      <c r="DP145" s="29"/>
      <c r="DQ145" s="29"/>
      <c r="DR145" s="29"/>
      <c r="DS145" s="29"/>
      <c r="DT145" s="29"/>
      <c r="DU145" s="29"/>
      <c r="DV145" s="29"/>
      <c r="DW145" s="29"/>
      <c r="DX145" s="29"/>
      <c r="DY145" s="29"/>
      <c r="DZ145" s="29"/>
      <c r="EA145" s="29"/>
      <c r="EB145" s="29"/>
      <c r="EC145" s="29"/>
      <c r="ED145" s="29"/>
      <c r="EE145" s="29"/>
      <c r="EF145" s="29"/>
      <c r="EG145" s="29"/>
      <c r="EH145" s="29"/>
      <c r="EI145" s="29"/>
      <c r="EJ145" s="29"/>
      <c r="EK145" s="29"/>
      <c r="EL145" s="29"/>
    </row>
    <row r="146" spans="17:142" x14ac:dyDescent="0.2">
      <c r="Q146" s="1"/>
      <c r="R146" s="1"/>
      <c r="S146" s="1"/>
      <c r="T146" s="1"/>
      <c r="U146" s="1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29"/>
      <c r="CP146" s="29"/>
      <c r="CQ146" s="29"/>
      <c r="CR146" s="29"/>
      <c r="CS146" s="29"/>
      <c r="CT146" s="29"/>
      <c r="CU146" s="29"/>
      <c r="CV146" s="29"/>
      <c r="CW146" s="29"/>
      <c r="CX146" s="29"/>
      <c r="CY146" s="29"/>
      <c r="CZ146" s="29"/>
      <c r="DA146" s="29"/>
      <c r="DB146" s="29"/>
      <c r="DC146" s="29"/>
      <c r="DD146" s="29"/>
      <c r="DE146" s="29"/>
      <c r="DF146" s="29"/>
      <c r="DG146" s="29"/>
      <c r="DH146" s="29"/>
      <c r="DI146" s="29"/>
      <c r="DJ146" s="29"/>
      <c r="DK146" s="29"/>
      <c r="DL146" s="29"/>
      <c r="DM146" s="29"/>
      <c r="DN146" s="29"/>
      <c r="DO146" s="29"/>
      <c r="DP146" s="29"/>
      <c r="DQ146" s="29"/>
      <c r="DR146" s="29"/>
      <c r="DS146" s="29"/>
      <c r="DT146" s="29"/>
      <c r="DU146" s="29"/>
      <c r="DV146" s="29"/>
      <c r="DW146" s="29"/>
      <c r="DX146" s="29"/>
      <c r="DY146" s="29"/>
      <c r="DZ146" s="29"/>
      <c r="EA146" s="29"/>
      <c r="EB146" s="29"/>
      <c r="EC146" s="29"/>
      <c r="ED146" s="29"/>
      <c r="EE146" s="29"/>
      <c r="EF146" s="29"/>
      <c r="EG146" s="29"/>
      <c r="EH146" s="29"/>
      <c r="EI146" s="29"/>
      <c r="EJ146" s="29"/>
      <c r="EK146" s="29"/>
      <c r="EL146" s="29"/>
    </row>
    <row r="147" spans="17:142" x14ac:dyDescent="0.2">
      <c r="Q147" s="1"/>
      <c r="R147" s="1"/>
      <c r="S147" s="1"/>
      <c r="T147" s="1"/>
      <c r="U147" s="1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  <c r="CU147" s="29"/>
      <c r="CV147" s="29"/>
      <c r="CW147" s="29"/>
      <c r="CX147" s="29"/>
      <c r="CY147" s="29"/>
      <c r="CZ147" s="29"/>
      <c r="DA147" s="29"/>
      <c r="DB147" s="29"/>
      <c r="DC147" s="29"/>
      <c r="DD147" s="29"/>
      <c r="DE147" s="29"/>
      <c r="DF147" s="29"/>
      <c r="DG147" s="29"/>
      <c r="DH147" s="29"/>
      <c r="DI147" s="29"/>
      <c r="DJ147" s="29"/>
      <c r="DK147" s="29"/>
      <c r="DL147" s="29"/>
      <c r="DM147" s="29"/>
      <c r="DN147" s="29"/>
      <c r="DO147" s="29"/>
      <c r="DP147" s="29"/>
      <c r="DQ147" s="29"/>
      <c r="DR147" s="29"/>
      <c r="DS147" s="29"/>
      <c r="DT147" s="29"/>
      <c r="DU147" s="29"/>
      <c r="DV147" s="29"/>
      <c r="DW147" s="29"/>
      <c r="DX147" s="29"/>
      <c r="DY147" s="29"/>
      <c r="DZ147" s="29"/>
      <c r="EA147" s="29"/>
      <c r="EB147" s="29"/>
      <c r="EC147" s="29"/>
      <c r="ED147" s="29"/>
      <c r="EE147" s="29"/>
      <c r="EF147" s="29"/>
      <c r="EG147" s="29"/>
      <c r="EH147" s="29"/>
      <c r="EI147" s="29"/>
      <c r="EJ147" s="29"/>
      <c r="EK147" s="29"/>
      <c r="EL147" s="29"/>
    </row>
    <row r="148" spans="17:142" x14ac:dyDescent="0.2">
      <c r="Q148" s="1"/>
      <c r="R148" s="1"/>
      <c r="S148" s="1"/>
      <c r="T148" s="1"/>
      <c r="U148" s="1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  <c r="CX148" s="29"/>
      <c r="CY148" s="29"/>
      <c r="CZ148" s="29"/>
      <c r="DA148" s="29"/>
      <c r="DB148" s="29"/>
      <c r="DC148" s="29"/>
      <c r="DD148" s="29"/>
      <c r="DE148" s="29"/>
      <c r="DF148" s="29"/>
      <c r="DG148" s="29"/>
      <c r="DH148" s="29"/>
      <c r="DI148" s="29"/>
      <c r="DJ148" s="29"/>
      <c r="DK148" s="29"/>
      <c r="DL148" s="29"/>
      <c r="DM148" s="29"/>
      <c r="DN148" s="29"/>
      <c r="DO148" s="29"/>
      <c r="DP148" s="29"/>
      <c r="DQ148" s="29"/>
      <c r="DR148" s="29"/>
      <c r="DS148" s="29"/>
      <c r="DT148" s="29"/>
      <c r="DU148" s="29"/>
      <c r="DV148" s="29"/>
      <c r="DW148" s="29"/>
      <c r="DX148" s="29"/>
      <c r="DY148" s="29"/>
      <c r="DZ148" s="29"/>
      <c r="EA148" s="29"/>
      <c r="EB148" s="29"/>
      <c r="EC148" s="29"/>
      <c r="ED148" s="29"/>
      <c r="EE148" s="29"/>
      <c r="EF148" s="29"/>
      <c r="EG148" s="29"/>
      <c r="EH148" s="29"/>
      <c r="EI148" s="29"/>
      <c r="EJ148" s="29"/>
      <c r="EK148" s="29"/>
      <c r="EL148" s="29"/>
    </row>
    <row r="149" spans="17:142" x14ac:dyDescent="0.2">
      <c r="Q149" s="1"/>
      <c r="R149" s="1"/>
      <c r="S149" s="1"/>
      <c r="T149" s="1"/>
      <c r="U149" s="1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  <c r="CX149" s="29"/>
      <c r="CY149" s="29"/>
      <c r="CZ149" s="29"/>
      <c r="DA149" s="29"/>
      <c r="DB149" s="29"/>
      <c r="DC149" s="29"/>
      <c r="DD149" s="29"/>
      <c r="DE149" s="29"/>
      <c r="DF149" s="29"/>
      <c r="DG149" s="29"/>
      <c r="DH149" s="29"/>
      <c r="DI149" s="29"/>
      <c r="DJ149" s="29"/>
      <c r="DK149" s="29"/>
      <c r="DL149" s="29"/>
      <c r="DM149" s="29"/>
      <c r="DN149" s="29"/>
      <c r="DO149" s="29"/>
      <c r="DP149" s="29"/>
      <c r="DQ149" s="29"/>
      <c r="DR149" s="29"/>
      <c r="DS149" s="29"/>
      <c r="DT149" s="29"/>
      <c r="DU149" s="29"/>
      <c r="DV149" s="29"/>
      <c r="DW149" s="29"/>
      <c r="DX149" s="29"/>
      <c r="DY149" s="29"/>
      <c r="DZ149" s="29"/>
      <c r="EA149" s="29"/>
      <c r="EB149" s="29"/>
      <c r="EC149" s="29"/>
      <c r="ED149" s="29"/>
      <c r="EE149" s="29"/>
      <c r="EF149" s="29"/>
      <c r="EG149" s="29"/>
      <c r="EH149" s="29"/>
      <c r="EI149" s="29"/>
      <c r="EJ149" s="29"/>
      <c r="EK149" s="29"/>
      <c r="EL149" s="29"/>
    </row>
    <row r="150" spans="17:142" x14ac:dyDescent="0.2">
      <c r="Q150" s="1"/>
      <c r="R150" s="1"/>
      <c r="S150" s="1"/>
      <c r="T150" s="1"/>
      <c r="U150" s="1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  <c r="CY150" s="29"/>
      <c r="CZ150" s="29"/>
      <c r="DA150" s="29"/>
      <c r="DB150" s="29"/>
      <c r="DC150" s="29"/>
      <c r="DD150" s="29"/>
      <c r="DE150" s="29"/>
      <c r="DF150" s="29"/>
      <c r="DG150" s="29"/>
      <c r="DH150" s="29"/>
      <c r="DI150" s="29"/>
      <c r="DJ150" s="29"/>
      <c r="DK150" s="29"/>
      <c r="DL150" s="29"/>
      <c r="DM150" s="29"/>
      <c r="DN150" s="29"/>
      <c r="DO150" s="29"/>
      <c r="DP150" s="29"/>
      <c r="DQ150" s="29"/>
      <c r="DR150" s="29"/>
      <c r="DS150" s="29"/>
      <c r="DT150" s="29"/>
      <c r="DU150" s="29"/>
      <c r="DV150" s="29"/>
      <c r="DW150" s="29"/>
      <c r="DX150" s="29"/>
      <c r="DY150" s="29"/>
      <c r="DZ150" s="29"/>
      <c r="EA150" s="29"/>
      <c r="EB150" s="29"/>
      <c r="EC150" s="29"/>
      <c r="ED150" s="29"/>
      <c r="EE150" s="29"/>
      <c r="EF150" s="29"/>
      <c r="EG150" s="29"/>
      <c r="EH150" s="29"/>
      <c r="EI150" s="29"/>
      <c r="EJ150" s="29"/>
      <c r="EK150" s="29"/>
      <c r="EL150" s="29"/>
    </row>
    <row r="151" spans="17:142" x14ac:dyDescent="0.2">
      <c r="Q151" s="1"/>
      <c r="R151" s="1"/>
      <c r="S151" s="1"/>
      <c r="T151" s="1"/>
      <c r="U151" s="1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  <c r="DG151" s="29"/>
      <c r="DH151" s="29"/>
      <c r="DI151" s="29"/>
      <c r="DJ151" s="29"/>
      <c r="DK151" s="29"/>
      <c r="DL151" s="29"/>
      <c r="DM151" s="29"/>
      <c r="DN151" s="29"/>
      <c r="DO151" s="29"/>
      <c r="DP151" s="29"/>
      <c r="DQ151" s="29"/>
      <c r="DR151" s="29"/>
      <c r="DS151" s="29"/>
      <c r="DT151" s="29"/>
      <c r="DU151" s="29"/>
      <c r="DV151" s="29"/>
      <c r="DW151" s="29"/>
      <c r="DX151" s="29"/>
      <c r="DY151" s="29"/>
      <c r="DZ151" s="29"/>
      <c r="EA151" s="29"/>
      <c r="EB151" s="29"/>
      <c r="EC151" s="29"/>
      <c r="ED151" s="29"/>
      <c r="EE151" s="29"/>
      <c r="EF151" s="29"/>
      <c r="EG151" s="29"/>
      <c r="EH151" s="29"/>
      <c r="EI151" s="29"/>
      <c r="EJ151" s="29"/>
      <c r="EK151" s="29"/>
      <c r="EL151" s="29"/>
    </row>
    <row r="152" spans="17:142" x14ac:dyDescent="0.2">
      <c r="Q152" s="1"/>
      <c r="R152" s="1"/>
      <c r="S152" s="1"/>
      <c r="T152" s="1"/>
      <c r="U152" s="1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  <c r="CX152" s="29"/>
      <c r="CY152" s="29"/>
      <c r="CZ152" s="29"/>
      <c r="DA152" s="29"/>
      <c r="DB152" s="29"/>
      <c r="DC152" s="29"/>
      <c r="DD152" s="29"/>
      <c r="DE152" s="29"/>
      <c r="DF152" s="29"/>
      <c r="DG152" s="29"/>
      <c r="DH152" s="29"/>
      <c r="DI152" s="29"/>
      <c r="DJ152" s="29"/>
      <c r="DK152" s="29"/>
      <c r="DL152" s="29"/>
      <c r="DM152" s="29"/>
      <c r="DN152" s="29"/>
      <c r="DO152" s="29"/>
      <c r="DP152" s="29"/>
      <c r="DQ152" s="29"/>
      <c r="DR152" s="29"/>
      <c r="DS152" s="29"/>
      <c r="DT152" s="29"/>
      <c r="DU152" s="29"/>
      <c r="DV152" s="29"/>
      <c r="DW152" s="29"/>
      <c r="DX152" s="29"/>
      <c r="DY152" s="29"/>
      <c r="DZ152" s="29"/>
      <c r="EA152" s="29"/>
      <c r="EB152" s="29"/>
      <c r="EC152" s="29"/>
      <c r="ED152" s="29"/>
      <c r="EE152" s="29"/>
      <c r="EF152" s="29"/>
      <c r="EG152" s="29"/>
      <c r="EH152" s="29"/>
      <c r="EI152" s="29"/>
      <c r="EJ152" s="29"/>
      <c r="EK152" s="29"/>
      <c r="EL152" s="29"/>
    </row>
    <row r="153" spans="17:142" x14ac:dyDescent="0.2">
      <c r="Q153" s="1"/>
      <c r="R153" s="1"/>
      <c r="S153" s="1"/>
      <c r="T153" s="1"/>
      <c r="U153" s="1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  <c r="DH153" s="29"/>
      <c r="DI153" s="29"/>
      <c r="DJ153" s="29"/>
      <c r="DK153" s="29"/>
      <c r="DL153" s="29"/>
      <c r="DM153" s="29"/>
      <c r="DN153" s="29"/>
      <c r="DO153" s="29"/>
      <c r="DP153" s="29"/>
      <c r="DQ153" s="29"/>
      <c r="DR153" s="29"/>
      <c r="DS153" s="29"/>
      <c r="DT153" s="29"/>
      <c r="DU153" s="29"/>
      <c r="DV153" s="29"/>
      <c r="DW153" s="29"/>
      <c r="DX153" s="29"/>
      <c r="DY153" s="29"/>
      <c r="DZ153" s="29"/>
      <c r="EA153" s="29"/>
      <c r="EB153" s="29"/>
      <c r="EC153" s="29"/>
      <c r="ED153" s="29"/>
      <c r="EE153" s="29"/>
      <c r="EF153" s="29"/>
      <c r="EG153" s="29"/>
      <c r="EH153" s="29"/>
      <c r="EI153" s="29"/>
      <c r="EJ153" s="29"/>
      <c r="EK153" s="29"/>
      <c r="EL153" s="29"/>
    </row>
    <row r="154" spans="17:142" x14ac:dyDescent="0.2">
      <c r="Q154" s="1"/>
      <c r="R154" s="1"/>
      <c r="S154" s="1"/>
      <c r="T154" s="1"/>
      <c r="U154" s="1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  <c r="BX154" s="29"/>
      <c r="BY154" s="29"/>
      <c r="BZ154" s="29"/>
      <c r="CA154" s="29"/>
      <c r="CB154" s="29"/>
      <c r="CC154" s="29"/>
      <c r="CD154" s="29"/>
      <c r="CE154" s="29"/>
      <c r="CF154" s="29"/>
      <c r="CG154" s="29"/>
      <c r="CH154" s="29"/>
      <c r="CI154" s="29"/>
      <c r="CJ154" s="29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  <c r="CU154" s="29"/>
      <c r="CV154" s="29"/>
      <c r="CW154" s="29"/>
      <c r="CX154" s="29"/>
      <c r="CY154" s="29"/>
      <c r="CZ154" s="29"/>
      <c r="DA154" s="29"/>
      <c r="DB154" s="29"/>
      <c r="DC154" s="29"/>
      <c r="DD154" s="29"/>
      <c r="DE154" s="29"/>
      <c r="DF154" s="29"/>
      <c r="DG154" s="29"/>
      <c r="DH154" s="29"/>
      <c r="DI154" s="29"/>
      <c r="DJ154" s="29"/>
      <c r="DK154" s="29"/>
      <c r="DL154" s="29"/>
      <c r="DM154" s="29"/>
      <c r="DN154" s="29"/>
      <c r="DO154" s="29"/>
      <c r="DP154" s="29"/>
      <c r="DQ154" s="29"/>
      <c r="DR154" s="29"/>
      <c r="DS154" s="29"/>
      <c r="DT154" s="29"/>
      <c r="DU154" s="29"/>
      <c r="DV154" s="29"/>
      <c r="DW154" s="29"/>
      <c r="DX154" s="29"/>
      <c r="DY154" s="29"/>
      <c r="DZ154" s="29"/>
      <c r="EA154" s="29"/>
      <c r="EB154" s="29"/>
      <c r="EC154" s="29"/>
      <c r="ED154" s="29"/>
      <c r="EE154" s="29"/>
      <c r="EF154" s="29"/>
      <c r="EG154" s="29"/>
      <c r="EH154" s="29"/>
      <c r="EI154" s="29"/>
      <c r="EJ154" s="29"/>
      <c r="EK154" s="29"/>
      <c r="EL154" s="29"/>
    </row>
    <row r="155" spans="17:142" x14ac:dyDescent="0.2">
      <c r="Q155" s="1"/>
      <c r="R155" s="1"/>
      <c r="S155" s="1"/>
      <c r="T155" s="1"/>
      <c r="U155" s="1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  <c r="BX155" s="29"/>
      <c r="BY155" s="29"/>
      <c r="BZ155" s="29"/>
      <c r="CA155" s="29"/>
      <c r="CB155" s="29"/>
      <c r="CC155" s="29"/>
      <c r="CD155" s="29"/>
      <c r="CE155" s="29"/>
      <c r="CF155" s="29"/>
      <c r="CG155" s="29"/>
      <c r="CH155" s="29"/>
      <c r="CI155" s="29"/>
      <c r="CJ155" s="29"/>
      <c r="CK155" s="29"/>
      <c r="CL155" s="29"/>
      <c r="CM155" s="29"/>
      <c r="CN155" s="29"/>
      <c r="CO155" s="29"/>
      <c r="CP155" s="29"/>
      <c r="CQ155" s="29"/>
      <c r="CR155" s="29"/>
      <c r="CS155" s="29"/>
      <c r="CT155" s="29"/>
      <c r="CU155" s="29"/>
      <c r="CV155" s="29"/>
      <c r="CW155" s="29"/>
      <c r="CX155" s="29"/>
      <c r="CY155" s="29"/>
      <c r="CZ155" s="29"/>
      <c r="DA155" s="29"/>
      <c r="DB155" s="29"/>
      <c r="DC155" s="29"/>
      <c r="DD155" s="29"/>
      <c r="DE155" s="29"/>
      <c r="DF155" s="29"/>
      <c r="DG155" s="29"/>
      <c r="DH155" s="29"/>
      <c r="DI155" s="29"/>
      <c r="DJ155" s="29"/>
      <c r="DK155" s="29"/>
      <c r="DL155" s="29"/>
      <c r="DM155" s="29"/>
      <c r="DN155" s="29"/>
      <c r="DO155" s="29"/>
      <c r="DP155" s="29"/>
      <c r="DQ155" s="29"/>
      <c r="DR155" s="29"/>
      <c r="DS155" s="29"/>
      <c r="DT155" s="29"/>
      <c r="DU155" s="29"/>
      <c r="DV155" s="29"/>
      <c r="DW155" s="29"/>
      <c r="DX155" s="29"/>
      <c r="DY155" s="29"/>
      <c r="DZ155" s="29"/>
      <c r="EA155" s="29"/>
      <c r="EB155" s="29"/>
      <c r="EC155" s="29"/>
      <c r="ED155" s="29"/>
      <c r="EE155" s="29"/>
      <c r="EF155" s="29"/>
      <c r="EG155" s="29"/>
      <c r="EH155" s="29"/>
      <c r="EI155" s="29"/>
      <c r="EJ155" s="29"/>
      <c r="EK155" s="29"/>
      <c r="EL155" s="29"/>
    </row>
    <row r="156" spans="17:142" x14ac:dyDescent="0.2">
      <c r="Q156" s="1"/>
      <c r="R156" s="1"/>
      <c r="S156" s="1"/>
      <c r="T156" s="1"/>
      <c r="U156" s="1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29"/>
      <c r="CI156" s="29"/>
      <c r="CJ156" s="29"/>
      <c r="CK156" s="29"/>
      <c r="CL156" s="29"/>
      <c r="CM156" s="29"/>
      <c r="CN156" s="29"/>
      <c r="CO156" s="29"/>
      <c r="CP156" s="29"/>
      <c r="CQ156" s="29"/>
      <c r="CR156" s="29"/>
      <c r="CS156" s="29"/>
      <c r="CT156" s="29"/>
      <c r="CU156" s="29"/>
      <c r="CV156" s="29"/>
      <c r="CW156" s="29"/>
      <c r="CX156" s="29"/>
      <c r="CY156" s="29"/>
      <c r="CZ156" s="29"/>
      <c r="DA156" s="29"/>
      <c r="DB156" s="29"/>
      <c r="DC156" s="29"/>
      <c r="DD156" s="29"/>
      <c r="DE156" s="29"/>
      <c r="DF156" s="29"/>
      <c r="DG156" s="29"/>
      <c r="DH156" s="29"/>
      <c r="DI156" s="29"/>
      <c r="DJ156" s="29"/>
      <c r="DK156" s="29"/>
      <c r="DL156" s="29"/>
      <c r="DM156" s="29"/>
      <c r="DN156" s="29"/>
      <c r="DO156" s="29"/>
      <c r="DP156" s="29"/>
      <c r="DQ156" s="29"/>
      <c r="DR156" s="29"/>
      <c r="DS156" s="29"/>
      <c r="DT156" s="29"/>
      <c r="DU156" s="29"/>
      <c r="DV156" s="29"/>
      <c r="DW156" s="29"/>
      <c r="DX156" s="29"/>
      <c r="DY156" s="29"/>
      <c r="DZ156" s="29"/>
      <c r="EA156" s="29"/>
      <c r="EB156" s="29"/>
      <c r="EC156" s="29"/>
      <c r="ED156" s="29"/>
      <c r="EE156" s="29"/>
      <c r="EF156" s="29"/>
      <c r="EG156" s="29"/>
      <c r="EH156" s="29"/>
      <c r="EI156" s="29"/>
      <c r="EJ156" s="29"/>
      <c r="EK156" s="29"/>
      <c r="EL156" s="29"/>
    </row>
    <row r="157" spans="17:142" x14ac:dyDescent="0.2">
      <c r="Q157" s="1"/>
      <c r="R157" s="1"/>
      <c r="S157" s="1"/>
      <c r="T157" s="1"/>
      <c r="U157" s="1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29"/>
      <c r="CI157" s="29"/>
      <c r="CJ157" s="29"/>
      <c r="CK157" s="29"/>
      <c r="CL157" s="29"/>
      <c r="CM157" s="29"/>
      <c r="CN157" s="29"/>
      <c r="CO157" s="29"/>
      <c r="CP157" s="29"/>
      <c r="CQ157" s="29"/>
      <c r="CR157" s="29"/>
      <c r="CS157" s="29"/>
      <c r="CT157" s="29"/>
      <c r="CU157" s="29"/>
      <c r="CV157" s="29"/>
      <c r="CW157" s="29"/>
      <c r="CX157" s="29"/>
      <c r="CY157" s="29"/>
      <c r="CZ157" s="29"/>
      <c r="DA157" s="29"/>
      <c r="DB157" s="29"/>
      <c r="DC157" s="29"/>
      <c r="DD157" s="29"/>
      <c r="DE157" s="29"/>
      <c r="DF157" s="29"/>
      <c r="DG157" s="29"/>
      <c r="DH157" s="29"/>
      <c r="DI157" s="29"/>
      <c r="DJ157" s="29"/>
      <c r="DK157" s="29"/>
      <c r="DL157" s="29"/>
      <c r="DM157" s="29"/>
      <c r="DN157" s="29"/>
      <c r="DO157" s="29"/>
      <c r="DP157" s="29"/>
      <c r="DQ157" s="29"/>
      <c r="DR157" s="29"/>
      <c r="DS157" s="29"/>
      <c r="DT157" s="29"/>
      <c r="DU157" s="29"/>
      <c r="DV157" s="29"/>
      <c r="DW157" s="29"/>
      <c r="DX157" s="29"/>
      <c r="DY157" s="29"/>
      <c r="DZ157" s="29"/>
      <c r="EA157" s="29"/>
      <c r="EB157" s="29"/>
      <c r="EC157" s="29"/>
      <c r="ED157" s="29"/>
      <c r="EE157" s="29"/>
      <c r="EF157" s="29"/>
      <c r="EG157" s="29"/>
      <c r="EH157" s="29"/>
      <c r="EI157" s="29"/>
      <c r="EJ157" s="29"/>
      <c r="EK157" s="29"/>
      <c r="EL157" s="29"/>
    </row>
    <row r="158" spans="17:142" x14ac:dyDescent="0.2">
      <c r="Q158" s="1"/>
      <c r="R158" s="1"/>
      <c r="S158" s="1"/>
      <c r="T158" s="1"/>
      <c r="U158" s="1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  <c r="CH158" s="29"/>
      <c r="CI158" s="29"/>
      <c r="CJ158" s="29"/>
      <c r="CK158" s="29"/>
      <c r="CL158" s="29"/>
      <c r="CM158" s="29"/>
      <c r="CN158" s="29"/>
      <c r="CO158" s="29"/>
      <c r="CP158" s="29"/>
      <c r="CQ158" s="29"/>
      <c r="CR158" s="29"/>
      <c r="CS158" s="29"/>
      <c r="CT158" s="29"/>
      <c r="CU158" s="29"/>
      <c r="CV158" s="29"/>
      <c r="CW158" s="29"/>
      <c r="CX158" s="29"/>
      <c r="CY158" s="29"/>
      <c r="CZ158" s="29"/>
      <c r="DA158" s="29"/>
      <c r="DB158" s="29"/>
      <c r="DC158" s="29"/>
      <c r="DD158" s="29"/>
      <c r="DE158" s="29"/>
      <c r="DF158" s="29"/>
      <c r="DG158" s="29"/>
      <c r="DH158" s="29"/>
      <c r="DI158" s="29"/>
      <c r="DJ158" s="29"/>
      <c r="DK158" s="29"/>
      <c r="DL158" s="29"/>
      <c r="DM158" s="29"/>
      <c r="DN158" s="29"/>
      <c r="DO158" s="29"/>
      <c r="DP158" s="29"/>
      <c r="DQ158" s="29"/>
      <c r="DR158" s="29"/>
      <c r="DS158" s="29"/>
      <c r="DT158" s="29"/>
      <c r="DU158" s="29"/>
      <c r="DV158" s="29"/>
      <c r="DW158" s="29"/>
      <c r="DX158" s="29"/>
      <c r="DY158" s="29"/>
      <c r="DZ158" s="29"/>
      <c r="EA158" s="29"/>
      <c r="EB158" s="29"/>
      <c r="EC158" s="29"/>
      <c r="ED158" s="29"/>
      <c r="EE158" s="29"/>
      <c r="EF158" s="29"/>
      <c r="EG158" s="29"/>
      <c r="EH158" s="29"/>
      <c r="EI158" s="29"/>
      <c r="EJ158" s="29"/>
      <c r="EK158" s="29"/>
      <c r="EL158" s="29"/>
    </row>
    <row r="159" spans="17:142" x14ac:dyDescent="0.2">
      <c r="Q159" s="1"/>
      <c r="R159" s="1"/>
      <c r="S159" s="1"/>
      <c r="T159" s="1"/>
      <c r="U159" s="1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  <c r="BT159" s="29"/>
      <c r="BU159" s="29"/>
      <c r="BV159" s="29"/>
      <c r="BW159" s="29"/>
      <c r="BX159" s="29"/>
      <c r="BY159" s="29"/>
      <c r="BZ159" s="29"/>
      <c r="CA159" s="29"/>
      <c r="CB159" s="29"/>
      <c r="CC159" s="29"/>
      <c r="CD159" s="29"/>
      <c r="CE159" s="29"/>
      <c r="CF159" s="29"/>
      <c r="CG159" s="29"/>
      <c r="CH159" s="29"/>
      <c r="CI159" s="29"/>
      <c r="CJ159" s="29"/>
      <c r="CK159" s="29"/>
      <c r="CL159" s="29"/>
      <c r="CM159" s="29"/>
      <c r="CN159" s="29"/>
      <c r="CO159" s="29"/>
      <c r="CP159" s="29"/>
      <c r="CQ159" s="29"/>
      <c r="CR159" s="29"/>
      <c r="CS159" s="29"/>
      <c r="CT159" s="29"/>
      <c r="CU159" s="29"/>
      <c r="CV159" s="29"/>
      <c r="CW159" s="29"/>
      <c r="CX159" s="29"/>
      <c r="CY159" s="29"/>
      <c r="CZ159" s="29"/>
      <c r="DA159" s="29"/>
      <c r="DB159" s="29"/>
      <c r="DC159" s="29"/>
      <c r="DD159" s="29"/>
      <c r="DE159" s="29"/>
      <c r="DF159" s="29"/>
      <c r="DG159" s="29"/>
      <c r="DH159" s="29"/>
      <c r="DI159" s="29"/>
      <c r="DJ159" s="29"/>
      <c r="DK159" s="29"/>
      <c r="DL159" s="29"/>
      <c r="DM159" s="29"/>
      <c r="DN159" s="29"/>
      <c r="DO159" s="29"/>
      <c r="DP159" s="29"/>
      <c r="DQ159" s="29"/>
      <c r="DR159" s="29"/>
      <c r="DS159" s="29"/>
      <c r="DT159" s="29"/>
      <c r="DU159" s="29"/>
      <c r="DV159" s="29"/>
      <c r="DW159" s="29"/>
      <c r="DX159" s="29"/>
      <c r="DY159" s="29"/>
      <c r="DZ159" s="29"/>
      <c r="EA159" s="29"/>
      <c r="EB159" s="29"/>
      <c r="EC159" s="29"/>
      <c r="ED159" s="29"/>
      <c r="EE159" s="29"/>
      <c r="EF159" s="29"/>
      <c r="EG159" s="29"/>
      <c r="EH159" s="29"/>
      <c r="EI159" s="29"/>
      <c r="EJ159" s="29"/>
      <c r="EK159" s="29"/>
      <c r="EL159" s="29"/>
    </row>
    <row r="160" spans="17:142" x14ac:dyDescent="0.2">
      <c r="Q160" s="1"/>
      <c r="R160" s="1"/>
      <c r="S160" s="1"/>
      <c r="T160" s="1"/>
      <c r="U160" s="1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  <c r="CH160" s="29"/>
      <c r="CI160" s="29"/>
      <c r="CJ160" s="29"/>
      <c r="CK160" s="29"/>
      <c r="CL160" s="29"/>
      <c r="CM160" s="29"/>
      <c r="CN160" s="29"/>
      <c r="CO160" s="29"/>
      <c r="CP160" s="29"/>
      <c r="CQ160" s="29"/>
      <c r="CR160" s="29"/>
      <c r="CS160" s="29"/>
      <c r="CT160" s="29"/>
      <c r="CU160" s="29"/>
      <c r="CV160" s="29"/>
      <c r="CW160" s="29"/>
      <c r="CX160" s="29"/>
      <c r="CY160" s="29"/>
      <c r="CZ160" s="29"/>
      <c r="DA160" s="29"/>
      <c r="DB160" s="29"/>
      <c r="DC160" s="29"/>
      <c r="DD160" s="29"/>
      <c r="DE160" s="29"/>
      <c r="DF160" s="29"/>
      <c r="DG160" s="29"/>
      <c r="DH160" s="29"/>
      <c r="DI160" s="29"/>
      <c r="DJ160" s="29"/>
      <c r="DK160" s="29"/>
      <c r="DL160" s="29"/>
      <c r="DM160" s="29"/>
      <c r="DN160" s="29"/>
      <c r="DO160" s="29"/>
      <c r="DP160" s="29"/>
      <c r="DQ160" s="29"/>
      <c r="DR160" s="29"/>
      <c r="DS160" s="29"/>
      <c r="DT160" s="29"/>
      <c r="DU160" s="29"/>
      <c r="DV160" s="29"/>
      <c r="DW160" s="29"/>
      <c r="DX160" s="29"/>
      <c r="DY160" s="29"/>
      <c r="DZ160" s="29"/>
      <c r="EA160" s="29"/>
      <c r="EB160" s="29"/>
      <c r="EC160" s="29"/>
      <c r="ED160" s="29"/>
      <c r="EE160" s="29"/>
      <c r="EF160" s="29"/>
      <c r="EG160" s="29"/>
      <c r="EH160" s="29"/>
      <c r="EI160" s="29"/>
      <c r="EJ160" s="29"/>
      <c r="EK160" s="29"/>
      <c r="EL160" s="29"/>
    </row>
    <row r="161" spans="17:142" x14ac:dyDescent="0.2">
      <c r="Q161" s="1"/>
      <c r="R161" s="1"/>
      <c r="S161" s="1"/>
      <c r="T161" s="1"/>
      <c r="U161" s="1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29"/>
      <c r="CI161" s="29"/>
      <c r="CJ161" s="29"/>
      <c r="CK161" s="29"/>
      <c r="CL161" s="29"/>
      <c r="CM161" s="29"/>
      <c r="CN161" s="29"/>
      <c r="CO161" s="29"/>
      <c r="CP161" s="29"/>
      <c r="CQ161" s="29"/>
      <c r="CR161" s="29"/>
      <c r="CS161" s="29"/>
      <c r="CT161" s="29"/>
      <c r="CU161" s="29"/>
      <c r="CV161" s="29"/>
      <c r="CW161" s="29"/>
      <c r="CX161" s="29"/>
      <c r="CY161" s="29"/>
      <c r="CZ161" s="29"/>
      <c r="DA161" s="29"/>
      <c r="DB161" s="29"/>
      <c r="DC161" s="29"/>
      <c r="DD161" s="29"/>
      <c r="DE161" s="29"/>
      <c r="DF161" s="29"/>
      <c r="DG161" s="29"/>
      <c r="DH161" s="29"/>
      <c r="DI161" s="29"/>
      <c r="DJ161" s="29"/>
      <c r="DK161" s="29"/>
      <c r="DL161" s="29"/>
      <c r="DM161" s="29"/>
      <c r="DN161" s="29"/>
      <c r="DO161" s="29"/>
      <c r="DP161" s="29"/>
      <c r="DQ161" s="29"/>
      <c r="DR161" s="29"/>
      <c r="DS161" s="29"/>
      <c r="DT161" s="29"/>
      <c r="DU161" s="29"/>
      <c r="DV161" s="29"/>
      <c r="DW161" s="29"/>
      <c r="DX161" s="29"/>
      <c r="DY161" s="29"/>
      <c r="DZ161" s="29"/>
      <c r="EA161" s="29"/>
      <c r="EB161" s="29"/>
      <c r="EC161" s="29"/>
      <c r="ED161" s="29"/>
      <c r="EE161" s="29"/>
      <c r="EF161" s="29"/>
      <c r="EG161" s="29"/>
      <c r="EH161" s="29"/>
      <c r="EI161" s="29"/>
      <c r="EJ161" s="29"/>
      <c r="EK161" s="29"/>
      <c r="EL161" s="29"/>
    </row>
    <row r="162" spans="17:142" x14ac:dyDescent="0.2">
      <c r="Q162" s="1"/>
      <c r="R162" s="1"/>
      <c r="S162" s="1"/>
      <c r="T162" s="1"/>
      <c r="U162" s="1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29"/>
      <c r="BT162" s="29"/>
      <c r="BU162" s="29"/>
      <c r="BV162" s="29"/>
      <c r="BW162" s="29"/>
      <c r="BX162" s="29"/>
      <c r="BY162" s="29"/>
      <c r="BZ162" s="29"/>
      <c r="CA162" s="29"/>
      <c r="CB162" s="29"/>
      <c r="CC162" s="29"/>
      <c r="CD162" s="29"/>
      <c r="CE162" s="29"/>
      <c r="CF162" s="29"/>
      <c r="CG162" s="29"/>
      <c r="CH162" s="29"/>
      <c r="CI162" s="29"/>
      <c r="CJ162" s="29"/>
      <c r="CK162" s="29"/>
      <c r="CL162" s="29"/>
      <c r="CM162" s="29"/>
      <c r="CN162" s="29"/>
      <c r="CO162" s="29"/>
      <c r="CP162" s="29"/>
      <c r="CQ162" s="29"/>
      <c r="CR162" s="29"/>
      <c r="CS162" s="29"/>
      <c r="CT162" s="29"/>
      <c r="CU162" s="29"/>
      <c r="CV162" s="29"/>
      <c r="CW162" s="29"/>
      <c r="CX162" s="29"/>
      <c r="CY162" s="29"/>
      <c r="CZ162" s="29"/>
      <c r="DA162" s="29"/>
      <c r="DB162" s="29"/>
      <c r="DC162" s="29"/>
      <c r="DD162" s="29"/>
      <c r="DE162" s="29"/>
      <c r="DF162" s="29"/>
      <c r="DG162" s="29"/>
      <c r="DH162" s="29"/>
      <c r="DI162" s="29"/>
      <c r="DJ162" s="29"/>
      <c r="DK162" s="29"/>
      <c r="DL162" s="29"/>
      <c r="DM162" s="29"/>
      <c r="DN162" s="29"/>
      <c r="DO162" s="29"/>
      <c r="DP162" s="29"/>
      <c r="DQ162" s="29"/>
      <c r="DR162" s="29"/>
      <c r="DS162" s="29"/>
      <c r="DT162" s="29"/>
      <c r="DU162" s="29"/>
      <c r="DV162" s="29"/>
      <c r="DW162" s="29"/>
      <c r="DX162" s="29"/>
      <c r="DY162" s="29"/>
      <c r="DZ162" s="29"/>
      <c r="EA162" s="29"/>
      <c r="EB162" s="29"/>
      <c r="EC162" s="29"/>
      <c r="ED162" s="29"/>
      <c r="EE162" s="29"/>
      <c r="EF162" s="29"/>
      <c r="EG162" s="29"/>
      <c r="EH162" s="29"/>
      <c r="EI162" s="29"/>
      <c r="EJ162" s="29"/>
      <c r="EK162" s="29"/>
      <c r="EL162" s="29"/>
    </row>
    <row r="163" spans="17:142" x14ac:dyDescent="0.2">
      <c r="Q163" s="1"/>
      <c r="R163" s="1"/>
      <c r="S163" s="1"/>
      <c r="T163" s="1"/>
      <c r="U163" s="1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29"/>
      <c r="BT163" s="29"/>
      <c r="BU163" s="29"/>
      <c r="BV163" s="29"/>
      <c r="BW163" s="29"/>
      <c r="BX163" s="29"/>
      <c r="BY163" s="29"/>
      <c r="BZ163" s="29"/>
      <c r="CA163" s="29"/>
      <c r="CB163" s="29"/>
      <c r="CC163" s="29"/>
      <c r="CD163" s="29"/>
      <c r="CE163" s="29"/>
      <c r="CF163" s="29"/>
      <c r="CG163" s="29"/>
      <c r="CH163" s="29"/>
      <c r="CI163" s="29"/>
      <c r="CJ163" s="29"/>
      <c r="CK163" s="29"/>
      <c r="CL163" s="29"/>
      <c r="CM163" s="29"/>
      <c r="CN163" s="29"/>
      <c r="CO163" s="29"/>
      <c r="CP163" s="29"/>
      <c r="CQ163" s="29"/>
      <c r="CR163" s="29"/>
      <c r="CS163" s="29"/>
      <c r="CT163" s="29"/>
      <c r="CU163" s="29"/>
      <c r="CV163" s="29"/>
      <c r="CW163" s="29"/>
      <c r="CX163" s="29"/>
      <c r="CY163" s="29"/>
      <c r="CZ163" s="29"/>
      <c r="DA163" s="29"/>
      <c r="DB163" s="29"/>
      <c r="DC163" s="29"/>
      <c r="DD163" s="29"/>
      <c r="DE163" s="29"/>
      <c r="DF163" s="29"/>
      <c r="DG163" s="29"/>
      <c r="DH163" s="29"/>
      <c r="DI163" s="29"/>
      <c r="DJ163" s="29"/>
      <c r="DK163" s="29"/>
      <c r="DL163" s="29"/>
      <c r="DM163" s="29"/>
      <c r="DN163" s="29"/>
      <c r="DO163" s="29"/>
      <c r="DP163" s="29"/>
      <c r="DQ163" s="29"/>
      <c r="DR163" s="29"/>
      <c r="DS163" s="29"/>
      <c r="DT163" s="29"/>
      <c r="DU163" s="29"/>
      <c r="DV163" s="29"/>
      <c r="DW163" s="29"/>
      <c r="DX163" s="29"/>
      <c r="DY163" s="29"/>
      <c r="DZ163" s="29"/>
      <c r="EA163" s="29"/>
      <c r="EB163" s="29"/>
      <c r="EC163" s="29"/>
      <c r="ED163" s="29"/>
      <c r="EE163" s="29"/>
      <c r="EF163" s="29"/>
      <c r="EG163" s="29"/>
      <c r="EH163" s="29"/>
      <c r="EI163" s="29"/>
      <c r="EJ163" s="29"/>
      <c r="EK163" s="29"/>
      <c r="EL163" s="29"/>
    </row>
    <row r="164" spans="17:142" x14ac:dyDescent="0.2">
      <c r="Q164" s="1"/>
      <c r="R164" s="1"/>
      <c r="S164" s="1"/>
      <c r="T164" s="1"/>
      <c r="U164" s="1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9"/>
      <c r="BQ164" s="29"/>
      <c r="BR164" s="29"/>
      <c r="BS164" s="29"/>
      <c r="BT164" s="29"/>
      <c r="BU164" s="29"/>
      <c r="BV164" s="29"/>
      <c r="BW164" s="29"/>
      <c r="BX164" s="29"/>
      <c r="BY164" s="29"/>
      <c r="BZ164" s="29"/>
      <c r="CA164" s="29"/>
      <c r="CB164" s="29"/>
      <c r="CC164" s="29"/>
      <c r="CD164" s="29"/>
      <c r="CE164" s="29"/>
      <c r="CF164" s="29"/>
      <c r="CG164" s="29"/>
      <c r="CH164" s="29"/>
      <c r="CI164" s="29"/>
      <c r="CJ164" s="29"/>
      <c r="CK164" s="29"/>
      <c r="CL164" s="29"/>
      <c r="CM164" s="29"/>
      <c r="CN164" s="29"/>
      <c r="CO164" s="29"/>
      <c r="CP164" s="29"/>
      <c r="CQ164" s="29"/>
      <c r="CR164" s="29"/>
      <c r="CS164" s="29"/>
      <c r="CT164" s="29"/>
      <c r="CU164" s="29"/>
      <c r="CV164" s="29"/>
      <c r="CW164" s="29"/>
      <c r="CX164" s="29"/>
      <c r="CY164" s="29"/>
      <c r="CZ164" s="29"/>
      <c r="DA164" s="29"/>
      <c r="DB164" s="29"/>
      <c r="DC164" s="29"/>
      <c r="DD164" s="29"/>
      <c r="DE164" s="29"/>
      <c r="DF164" s="29"/>
      <c r="DG164" s="29"/>
      <c r="DH164" s="29"/>
      <c r="DI164" s="29"/>
      <c r="DJ164" s="29"/>
      <c r="DK164" s="29"/>
      <c r="DL164" s="29"/>
      <c r="DM164" s="29"/>
      <c r="DN164" s="29"/>
      <c r="DO164" s="29"/>
      <c r="DP164" s="29"/>
      <c r="DQ164" s="29"/>
      <c r="DR164" s="29"/>
      <c r="DS164" s="29"/>
      <c r="DT164" s="29"/>
      <c r="DU164" s="29"/>
      <c r="DV164" s="29"/>
      <c r="DW164" s="29"/>
      <c r="DX164" s="29"/>
      <c r="DY164" s="29"/>
      <c r="DZ164" s="29"/>
      <c r="EA164" s="29"/>
      <c r="EB164" s="29"/>
      <c r="EC164" s="29"/>
      <c r="ED164" s="29"/>
      <c r="EE164" s="29"/>
      <c r="EF164" s="29"/>
      <c r="EG164" s="29"/>
      <c r="EH164" s="29"/>
      <c r="EI164" s="29"/>
      <c r="EJ164" s="29"/>
      <c r="EK164" s="29"/>
      <c r="EL164" s="29"/>
    </row>
    <row r="165" spans="17:142" x14ac:dyDescent="0.2">
      <c r="Q165" s="1"/>
      <c r="R165" s="1"/>
      <c r="S165" s="1"/>
      <c r="T165" s="1"/>
      <c r="U165" s="1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  <c r="BT165" s="29"/>
      <c r="BU165" s="29"/>
      <c r="BV165" s="29"/>
      <c r="BW165" s="29"/>
      <c r="BX165" s="29"/>
      <c r="BY165" s="29"/>
      <c r="BZ165" s="29"/>
      <c r="CA165" s="29"/>
      <c r="CB165" s="29"/>
      <c r="CC165" s="29"/>
      <c r="CD165" s="29"/>
      <c r="CE165" s="29"/>
      <c r="CF165" s="29"/>
      <c r="CG165" s="29"/>
      <c r="CH165" s="29"/>
      <c r="CI165" s="29"/>
      <c r="CJ165" s="29"/>
      <c r="CK165" s="29"/>
      <c r="CL165" s="29"/>
      <c r="CM165" s="29"/>
      <c r="CN165" s="29"/>
      <c r="CO165" s="29"/>
      <c r="CP165" s="29"/>
      <c r="CQ165" s="29"/>
      <c r="CR165" s="29"/>
      <c r="CS165" s="29"/>
      <c r="CT165" s="29"/>
      <c r="CU165" s="29"/>
      <c r="CV165" s="29"/>
      <c r="CW165" s="29"/>
      <c r="CX165" s="29"/>
      <c r="CY165" s="29"/>
      <c r="CZ165" s="29"/>
      <c r="DA165" s="29"/>
      <c r="DB165" s="29"/>
      <c r="DC165" s="29"/>
      <c r="DD165" s="29"/>
      <c r="DE165" s="29"/>
      <c r="DF165" s="29"/>
      <c r="DG165" s="29"/>
      <c r="DH165" s="29"/>
      <c r="DI165" s="29"/>
      <c r="DJ165" s="29"/>
      <c r="DK165" s="29"/>
      <c r="DL165" s="29"/>
      <c r="DM165" s="29"/>
      <c r="DN165" s="29"/>
      <c r="DO165" s="29"/>
      <c r="DP165" s="29"/>
      <c r="DQ165" s="29"/>
      <c r="DR165" s="29"/>
      <c r="DS165" s="29"/>
      <c r="DT165" s="29"/>
      <c r="DU165" s="29"/>
      <c r="DV165" s="29"/>
      <c r="DW165" s="29"/>
      <c r="DX165" s="29"/>
      <c r="DY165" s="29"/>
      <c r="DZ165" s="29"/>
      <c r="EA165" s="29"/>
      <c r="EB165" s="29"/>
      <c r="EC165" s="29"/>
      <c r="ED165" s="29"/>
      <c r="EE165" s="29"/>
      <c r="EF165" s="29"/>
      <c r="EG165" s="29"/>
      <c r="EH165" s="29"/>
      <c r="EI165" s="29"/>
      <c r="EJ165" s="29"/>
      <c r="EK165" s="29"/>
      <c r="EL165" s="29"/>
    </row>
    <row r="166" spans="17:142" x14ac:dyDescent="0.2">
      <c r="Q166" s="1"/>
      <c r="R166" s="1"/>
      <c r="S166" s="1"/>
      <c r="T166" s="1"/>
      <c r="U166" s="1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29"/>
      <c r="BT166" s="29"/>
      <c r="BU166" s="29"/>
      <c r="BV166" s="29"/>
      <c r="BW166" s="29"/>
      <c r="BX166" s="29"/>
      <c r="BY166" s="29"/>
      <c r="BZ166" s="29"/>
      <c r="CA166" s="29"/>
      <c r="CB166" s="29"/>
      <c r="CC166" s="29"/>
      <c r="CD166" s="29"/>
      <c r="CE166" s="29"/>
      <c r="CF166" s="29"/>
      <c r="CG166" s="29"/>
      <c r="CH166" s="29"/>
      <c r="CI166" s="29"/>
      <c r="CJ166" s="29"/>
      <c r="CK166" s="29"/>
      <c r="CL166" s="29"/>
      <c r="CM166" s="29"/>
      <c r="CN166" s="29"/>
      <c r="CO166" s="29"/>
      <c r="CP166" s="29"/>
      <c r="CQ166" s="29"/>
      <c r="CR166" s="29"/>
      <c r="CS166" s="29"/>
      <c r="CT166" s="29"/>
      <c r="CU166" s="29"/>
      <c r="CV166" s="29"/>
      <c r="CW166" s="29"/>
      <c r="CX166" s="29"/>
      <c r="CY166" s="29"/>
      <c r="CZ166" s="29"/>
      <c r="DA166" s="29"/>
      <c r="DB166" s="29"/>
      <c r="DC166" s="29"/>
      <c r="DD166" s="29"/>
      <c r="DE166" s="29"/>
      <c r="DF166" s="29"/>
      <c r="DG166" s="29"/>
      <c r="DH166" s="29"/>
      <c r="DI166" s="29"/>
      <c r="DJ166" s="29"/>
      <c r="DK166" s="29"/>
      <c r="DL166" s="29"/>
      <c r="DM166" s="29"/>
      <c r="DN166" s="29"/>
      <c r="DO166" s="29"/>
      <c r="DP166" s="29"/>
      <c r="DQ166" s="29"/>
      <c r="DR166" s="29"/>
      <c r="DS166" s="29"/>
      <c r="DT166" s="29"/>
      <c r="DU166" s="29"/>
      <c r="DV166" s="29"/>
      <c r="DW166" s="29"/>
      <c r="DX166" s="29"/>
      <c r="DY166" s="29"/>
      <c r="DZ166" s="29"/>
      <c r="EA166" s="29"/>
      <c r="EB166" s="29"/>
      <c r="EC166" s="29"/>
      <c r="ED166" s="29"/>
      <c r="EE166" s="29"/>
      <c r="EF166" s="29"/>
      <c r="EG166" s="29"/>
      <c r="EH166" s="29"/>
      <c r="EI166" s="29"/>
      <c r="EJ166" s="29"/>
      <c r="EK166" s="29"/>
      <c r="EL166" s="29"/>
    </row>
    <row r="167" spans="17:142" x14ac:dyDescent="0.2">
      <c r="Q167" s="1"/>
      <c r="R167" s="1"/>
      <c r="S167" s="1"/>
      <c r="T167" s="1"/>
      <c r="U167" s="1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29"/>
      <c r="CI167" s="29"/>
      <c r="CJ167" s="29"/>
      <c r="CK167" s="29"/>
      <c r="CL167" s="29"/>
      <c r="CM167" s="29"/>
      <c r="CN167" s="29"/>
      <c r="CO167" s="29"/>
      <c r="CP167" s="29"/>
      <c r="CQ167" s="29"/>
      <c r="CR167" s="29"/>
      <c r="CS167" s="29"/>
      <c r="CT167" s="29"/>
      <c r="CU167" s="29"/>
      <c r="CV167" s="29"/>
      <c r="CW167" s="29"/>
      <c r="CX167" s="29"/>
      <c r="CY167" s="29"/>
      <c r="CZ167" s="29"/>
      <c r="DA167" s="29"/>
      <c r="DB167" s="29"/>
      <c r="DC167" s="29"/>
      <c r="DD167" s="29"/>
      <c r="DE167" s="29"/>
      <c r="DF167" s="29"/>
      <c r="DG167" s="29"/>
      <c r="DH167" s="29"/>
      <c r="DI167" s="29"/>
      <c r="DJ167" s="29"/>
      <c r="DK167" s="29"/>
      <c r="DL167" s="29"/>
      <c r="DM167" s="29"/>
      <c r="DN167" s="29"/>
      <c r="DO167" s="29"/>
      <c r="DP167" s="29"/>
      <c r="DQ167" s="29"/>
      <c r="DR167" s="29"/>
      <c r="DS167" s="29"/>
      <c r="DT167" s="29"/>
      <c r="DU167" s="29"/>
      <c r="DV167" s="29"/>
      <c r="DW167" s="29"/>
      <c r="DX167" s="29"/>
      <c r="DY167" s="29"/>
      <c r="DZ167" s="29"/>
      <c r="EA167" s="29"/>
      <c r="EB167" s="29"/>
      <c r="EC167" s="29"/>
      <c r="ED167" s="29"/>
      <c r="EE167" s="29"/>
      <c r="EF167" s="29"/>
      <c r="EG167" s="29"/>
      <c r="EH167" s="29"/>
      <c r="EI167" s="29"/>
      <c r="EJ167" s="29"/>
      <c r="EK167" s="29"/>
      <c r="EL167" s="29"/>
    </row>
    <row r="168" spans="17:142" x14ac:dyDescent="0.2">
      <c r="Q168" s="1"/>
      <c r="R168" s="1"/>
      <c r="S168" s="1"/>
      <c r="T168" s="1"/>
      <c r="U168" s="1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29"/>
      <c r="BT168" s="29"/>
      <c r="BU168" s="29"/>
      <c r="BV168" s="29"/>
      <c r="BW168" s="29"/>
      <c r="BX168" s="29"/>
      <c r="BY168" s="29"/>
      <c r="BZ168" s="29"/>
      <c r="CA168" s="29"/>
      <c r="CB168" s="29"/>
      <c r="CC168" s="29"/>
      <c r="CD168" s="29"/>
      <c r="CE168" s="29"/>
      <c r="CF168" s="29"/>
      <c r="CG168" s="29"/>
      <c r="CH168" s="29"/>
      <c r="CI168" s="29"/>
      <c r="CJ168" s="29"/>
      <c r="CK168" s="29"/>
      <c r="CL168" s="29"/>
      <c r="CM168" s="29"/>
      <c r="CN168" s="29"/>
      <c r="CO168" s="29"/>
      <c r="CP168" s="29"/>
      <c r="CQ168" s="29"/>
      <c r="CR168" s="29"/>
      <c r="CS168" s="29"/>
      <c r="CT168" s="29"/>
      <c r="CU168" s="29"/>
      <c r="CV168" s="29"/>
      <c r="CW168" s="29"/>
      <c r="CX168" s="29"/>
      <c r="CY168" s="29"/>
      <c r="CZ168" s="29"/>
      <c r="DA168" s="29"/>
      <c r="DB168" s="29"/>
      <c r="DC168" s="29"/>
      <c r="DD168" s="29"/>
      <c r="DE168" s="29"/>
      <c r="DF168" s="29"/>
      <c r="DG168" s="29"/>
      <c r="DH168" s="29"/>
      <c r="DI168" s="29"/>
      <c r="DJ168" s="29"/>
      <c r="DK168" s="29"/>
      <c r="DL168" s="29"/>
      <c r="DM168" s="29"/>
      <c r="DN168" s="29"/>
      <c r="DO168" s="29"/>
      <c r="DP168" s="29"/>
      <c r="DQ168" s="29"/>
      <c r="DR168" s="29"/>
      <c r="DS168" s="29"/>
      <c r="DT168" s="29"/>
      <c r="DU168" s="29"/>
      <c r="DV168" s="29"/>
      <c r="DW168" s="29"/>
      <c r="DX168" s="29"/>
      <c r="DY168" s="29"/>
      <c r="DZ168" s="29"/>
      <c r="EA168" s="29"/>
      <c r="EB168" s="29"/>
      <c r="EC168" s="29"/>
      <c r="ED168" s="29"/>
      <c r="EE168" s="29"/>
      <c r="EF168" s="29"/>
      <c r="EG168" s="29"/>
      <c r="EH168" s="29"/>
      <c r="EI168" s="29"/>
      <c r="EJ168" s="29"/>
      <c r="EK168" s="29"/>
      <c r="EL168" s="29"/>
    </row>
    <row r="169" spans="17:142" x14ac:dyDescent="0.2">
      <c r="Q169" s="1"/>
      <c r="R169" s="1"/>
      <c r="S169" s="1"/>
      <c r="T169" s="1"/>
      <c r="U169" s="1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29"/>
      <c r="BS169" s="29"/>
      <c r="BT169" s="29"/>
      <c r="BU169" s="29"/>
      <c r="BV169" s="29"/>
      <c r="BW169" s="29"/>
      <c r="BX169" s="29"/>
      <c r="BY169" s="29"/>
      <c r="BZ169" s="29"/>
      <c r="CA169" s="29"/>
      <c r="CB169" s="29"/>
      <c r="CC169" s="29"/>
      <c r="CD169" s="29"/>
      <c r="CE169" s="29"/>
      <c r="CF169" s="29"/>
      <c r="CG169" s="29"/>
      <c r="CH169" s="29"/>
      <c r="CI169" s="29"/>
      <c r="CJ169" s="29"/>
      <c r="CK169" s="29"/>
      <c r="CL169" s="29"/>
      <c r="CM169" s="29"/>
      <c r="CN169" s="29"/>
      <c r="CO169" s="29"/>
      <c r="CP169" s="29"/>
      <c r="CQ169" s="29"/>
      <c r="CR169" s="29"/>
      <c r="CS169" s="29"/>
      <c r="CT169" s="29"/>
      <c r="CU169" s="29"/>
      <c r="CV169" s="29"/>
      <c r="CW169" s="29"/>
      <c r="CX169" s="29"/>
      <c r="CY169" s="29"/>
      <c r="CZ169" s="29"/>
      <c r="DA169" s="29"/>
      <c r="DB169" s="29"/>
      <c r="DC169" s="29"/>
      <c r="DD169" s="29"/>
      <c r="DE169" s="29"/>
      <c r="DF169" s="29"/>
      <c r="DG169" s="29"/>
      <c r="DH169" s="29"/>
      <c r="DI169" s="29"/>
      <c r="DJ169" s="29"/>
      <c r="DK169" s="29"/>
      <c r="DL169" s="29"/>
      <c r="DM169" s="29"/>
      <c r="DN169" s="29"/>
      <c r="DO169" s="29"/>
      <c r="DP169" s="29"/>
      <c r="DQ169" s="29"/>
      <c r="DR169" s="29"/>
      <c r="DS169" s="29"/>
      <c r="DT169" s="29"/>
      <c r="DU169" s="29"/>
      <c r="DV169" s="29"/>
      <c r="DW169" s="29"/>
      <c r="DX169" s="29"/>
      <c r="DY169" s="29"/>
      <c r="DZ169" s="29"/>
      <c r="EA169" s="29"/>
      <c r="EB169" s="29"/>
      <c r="EC169" s="29"/>
      <c r="ED169" s="29"/>
      <c r="EE169" s="29"/>
      <c r="EF169" s="29"/>
      <c r="EG169" s="29"/>
      <c r="EH169" s="29"/>
      <c r="EI169" s="29"/>
      <c r="EJ169" s="29"/>
      <c r="EK169" s="29"/>
      <c r="EL169" s="29"/>
    </row>
    <row r="170" spans="17:142" x14ac:dyDescent="0.2">
      <c r="Q170" s="1"/>
      <c r="R170" s="1"/>
      <c r="S170" s="1"/>
      <c r="T170" s="1"/>
      <c r="U170" s="1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29"/>
      <c r="BT170" s="29"/>
      <c r="BU170" s="29"/>
      <c r="BV170" s="29"/>
      <c r="BW170" s="29"/>
      <c r="BX170" s="29"/>
      <c r="BY170" s="29"/>
      <c r="BZ170" s="29"/>
      <c r="CA170" s="29"/>
      <c r="CB170" s="29"/>
      <c r="CC170" s="29"/>
      <c r="CD170" s="29"/>
      <c r="CE170" s="29"/>
      <c r="CF170" s="29"/>
      <c r="CG170" s="29"/>
      <c r="CH170" s="29"/>
      <c r="CI170" s="29"/>
      <c r="CJ170" s="29"/>
      <c r="CK170" s="29"/>
      <c r="CL170" s="29"/>
      <c r="CM170" s="29"/>
      <c r="CN170" s="29"/>
      <c r="CO170" s="29"/>
      <c r="CP170" s="29"/>
      <c r="CQ170" s="29"/>
      <c r="CR170" s="29"/>
      <c r="CS170" s="29"/>
      <c r="CT170" s="29"/>
      <c r="CU170" s="29"/>
      <c r="CV170" s="29"/>
      <c r="CW170" s="29"/>
      <c r="CX170" s="29"/>
      <c r="CY170" s="29"/>
      <c r="CZ170" s="29"/>
      <c r="DA170" s="29"/>
      <c r="DB170" s="29"/>
      <c r="DC170" s="29"/>
      <c r="DD170" s="29"/>
      <c r="DE170" s="29"/>
      <c r="DF170" s="29"/>
      <c r="DG170" s="29"/>
      <c r="DH170" s="29"/>
      <c r="DI170" s="29"/>
      <c r="DJ170" s="29"/>
      <c r="DK170" s="29"/>
      <c r="DL170" s="29"/>
      <c r="DM170" s="29"/>
      <c r="DN170" s="29"/>
      <c r="DO170" s="29"/>
      <c r="DP170" s="29"/>
      <c r="DQ170" s="29"/>
      <c r="DR170" s="29"/>
      <c r="DS170" s="29"/>
      <c r="DT170" s="29"/>
      <c r="DU170" s="29"/>
      <c r="DV170" s="29"/>
      <c r="DW170" s="29"/>
      <c r="DX170" s="29"/>
      <c r="DY170" s="29"/>
      <c r="DZ170" s="29"/>
      <c r="EA170" s="29"/>
      <c r="EB170" s="29"/>
      <c r="EC170" s="29"/>
      <c r="ED170" s="29"/>
      <c r="EE170" s="29"/>
      <c r="EF170" s="29"/>
      <c r="EG170" s="29"/>
      <c r="EH170" s="29"/>
      <c r="EI170" s="29"/>
      <c r="EJ170" s="29"/>
      <c r="EK170" s="29"/>
      <c r="EL170" s="29"/>
    </row>
    <row r="171" spans="17:142" x14ac:dyDescent="0.2">
      <c r="Q171" s="1"/>
      <c r="R171" s="1"/>
      <c r="S171" s="1"/>
      <c r="T171" s="1"/>
      <c r="U171" s="1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  <c r="BT171" s="29"/>
      <c r="BU171" s="29"/>
      <c r="BV171" s="29"/>
      <c r="BW171" s="29"/>
      <c r="BX171" s="29"/>
      <c r="BY171" s="29"/>
      <c r="BZ171" s="29"/>
      <c r="CA171" s="29"/>
      <c r="CB171" s="29"/>
      <c r="CC171" s="29"/>
      <c r="CD171" s="29"/>
      <c r="CE171" s="29"/>
      <c r="CF171" s="29"/>
      <c r="CG171" s="29"/>
      <c r="CH171" s="29"/>
      <c r="CI171" s="29"/>
      <c r="CJ171" s="29"/>
      <c r="CK171" s="29"/>
      <c r="CL171" s="29"/>
      <c r="CM171" s="29"/>
      <c r="CN171" s="29"/>
      <c r="CO171" s="29"/>
      <c r="CP171" s="29"/>
      <c r="CQ171" s="29"/>
      <c r="CR171" s="29"/>
      <c r="CS171" s="29"/>
      <c r="CT171" s="29"/>
      <c r="CU171" s="29"/>
      <c r="CV171" s="29"/>
      <c r="CW171" s="29"/>
      <c r="CX171" s="29"/>
      <c r="CY171" s="29"/>
      <c r="CZ171" s="29"/>
      <c r="DA171" s="29"/>
      <c r="DB171" s="29"/>
      <c r="DC171" s="29"/>
      <c r="DD171" s="29"/>
      <c r="DE171" s="29"/>
      <c r="DF171" s="29"/>
      <c r="DG171" s="29"/>
      <c r="DH171" s="29"/>
      <c r="DI171" s="29"/>
      <c r="DJ171" s="29"/>
      <c r="DK171" s="29"/>
      <c r="DL171" s="29"/>
      <c r="DM171" s="29"/>
      <c r="DN171" s="29"/>
      <c r="DO171" s="29"/>
      <c r="DP171" s="29"/>
      <c r="DQ171" s="29"/>
      <c r="DR171" s="29"/>
      <c r="DS171" s="29"/>
      <c r="DT171" s="29"/>
      <c r="DU171" s="29"/>
      <c r="DV171" s="29"/>
      <c r="DW171" s="29"/>
      <c r="DX171" s="29"/>
      <c r="DY171" s="29"/>
      <c r="DZ171" s="29"/>
      <c r="EA171" s="29"/>
      <c r="EB171" s="29"/>
      <c r="EC171" s="29"/>
      <c r="ED171" s="29"/>
      <c r="EE171" s="29"/>
      <c r="EF171" s="29"/>
      <c r="EG171" s="29"/>
      <c r="EH171" s="29"/>
      <c r="EI171" s="29"/>
      <c r="EJ171" s="29"/>
      <c r="EK171" s="29"/>
      <c r="EL171" s="29"/>
    </row>
    <row r="172" spans="17:142" x14ac:dyDescent="0.2">
      <c r="Q172" s="1"/>
      <c r="R172" s="1"/>
      <c r="S172" s="1"/>
      <c r="T172" s="1"/>
      <c r="U172" s="1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  <c r="BS172" s="29"/>
      <c r="BT172" s="29"/>
      <c r="BU172" s="29"/>
      <c r="BV172" s="29"/>
      <c r="BW172" s="29"/>
      <c r="BX172" s="29"/>
      <c r="BY172" s="29"/>
      <c r="BZ172" s="29"/>
      <c r="CA172" s="29"/>
      <c r="CB172" s="29"/>
      <c r="CC172" s="29"/>
      <c r="CD172" s="29"/>
      <c r="CE172" s="29"/>
      <c r="CF172" s="29"/>
      <c r="CG172" s="29"/>
      <c r="CH172" s="29"/>
      <c r="CI172" s="29"/>
      <c r="CJ172" s="29"/>
      <c r="CK172" s="29"/>
      <c r="CL172" s="29"/>
      <c r="CM172" s="29"/>
      <c r="CN172" s="29"/>
      <c r="CO172" s="29"/>
      <c r="CP172" s="29"/>
      <c r="CQ172" s="29"/>
      <c r="CR172" s="29"/>
      <c r="CS172" s="29"/>
      <c r="CT172" s="29"/>
      <c r="CU172" s="29"/>
      <c r="CV172" s="29"/>
      <c r="CW172" s="29"/>
      <c r="CX172" s="29"/>
      <c r="CY172" s="29"/>
      <c r="CZ172" s="29"/>
      <c r="DA172" s="29"/>
      <c r="DB172" s="29"/>
      <c r="DC172" s="29"/>
      <c r="DD172" s="29"/>
      <c r="DE172" s="29"/>
      <c r="DF172" s="29"/>
      <c r="DG172" s="29"/>
      <c r="DH172" s="29"/>
      <c r="DI172" s="29"/>
      <c r="DJ172" s="29"/>
      <c r="DK172" s="29"/>
      <c r="DL172" s="29"/>
      <c r="DM172" s="29"/>
      <c r="DN172" s="29"/>
      <c r="DO172" s="29"/>
      <c r="DP172" s="29"/>
      <c r="DQ172" s="29"/>
      <c r="DR172" s="29"/>
      <c r="DS172" s="29"/>
      <c r="DT172" s="29"/>
      <c r="DU172" s="29"/>
      <c r="DV172" s="29"/>
      <c r="DW172" s="29"/>
      <c r="DX172" s="29"/>
      <c r="DY172" s="29"/>
      <c r="DZ172" s="29"/>
      <c r="EA172" s="29"/>
      <c r="EB172" s="29"/>
      <c r="EC172" s="29"/>
      <c r="ED172" s="29"/>
      <c r="EE172" s="29"/>
      <c r="EF172" s="29"/>
      <c r="EG172" s="29"/>
      <c r="EH172" s="29"/>
      <c r="EI172" s="29"/>
      <c r="EJ172" s="29"/>
      <c r="EK172" s="29"/>
      <c r="EL172" s="29"/>
    </row>
    <row r="173" spans="17:142" x14ac:dyDescent="0.2">
      <c r="Q173" s="1"/>
      <c r="R173" s="1"/>
      <c r="S173" s="1"/>
      <c r="T173" s="1"/>
      <c r="U173" s="1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29"/>
      <c r="BS173" s="29"/>
      <c r="BT173" s="29"/>
      <c r="BU173" s="29"/>
      <c r="BV173" s="29"/>
      <c r="BW173" s="29"/>
      <c r="BX173" s="29"/>
      <c r="BY173" s="29"/>
      <c r="BZ173" s="29"/>
      <c r="CA173" s="29"/>
      <c r="CB173" s="29"/>
      <c r="CC173" s="29"/>
      <c r="CD173" s="29"/>
      <c r="CE173" s="29"/>
      <c r="CF173" s="29"/>
      <c r="CG173" s="29"/>
      <c r="CH173" s="29"/>
      <c r="CI173" s="29"/>
      <c r="CJ173" s="29"/>
      <c r="CK173" s="29"/>
      <c r="CL173" s="29"/>
      <c r="CM173" s="29"/>
      <c r="CN173" s="29"/>
      <c r="CO173" s="29"/>
      <c r="CP173" s="29"/>
      <c r="CQ173" s="29"/>
      <c r="CR173" s="29"/>
      <c r="CS173" s="29"/>
      <c r="CT173" s="29"/>
      <c r="CU173" s="29"/>
      <c r="CV173" s="29"/>
      <c r="CW173" s="29"/>
      <c r="CX173" s="29"/>
      <c r="CY173" s="29"/>
      <c r="CZ173" s="29"/>
      <c r="DA173" s="29"/>
      <c r="DB173" s="29"/>
      <c r="DC173" s="29"/>
      <c r="DD173" s="29"/>
      <c r="DE173" s="29"/>
      <c r="DF173" s="29"/>
      <c r="DG173" s="29"/>
      <c r="DH173" s="29"/>
      <c r="DI173" s="29"/>
      <c r="DJ173" s="29"/>
      <c r="DK173" s="29"/>
      <c r="DL173" s="29"/>
      <c r="DM173" s="29"/>
      <c r="DN173" s="29"/>
      <c r="DO173" s="29"/>
      <c r="DP173" s="29"/>
      <c r="DQ173" s="29"/>
      <c r="DR173" s="29"/>
      <c r="DS173" s="29"/>
      <c r="DT173" s="29"/>
      <c r="DU173" s="29"/>
      <c r="DV173" s="29"/>
      <c r="DW173" s="29"/>
      <c r="DX173" s="29"/>
      <c r="DY173" s="29"/>
      <c r="DZ173" s="29"/>
      <c r="EA173" s="29"/>
      <c r="EB173" s="29"/>
      <c r="EC173" s="29"/>
      <c r="ED173" s="29"/>
      <c r="EE173" s="29"/>
      <c r="EF173" s="29"/>
      <c r="EG173" s="29"/>
      <c r="EH173" s="29"/>
      <c r="EI173" s="29"/>
      <c r="EJ173" s="29"/>
      <c r="EK173" s="29"/>
      <c r="EL173" s="29"/>
    </row>
    <row r="174" spans="17:142" x14ac:dyDescent="0.2">
      <c r="Q174" s="1"/>
      <c r="R174" s="1"/>
      <c r="S174" s="1"/>
      <c r="T174" s="1"/>
      <c r="U174" s="1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29"/>
      <c r="BS174" s="29"/>
      <c r="BT174" s="29"/>
      <c r="BU174" s="29"/>
      <c r="BV174" s="29"/>
      <c r="BW174" s="29"/>
      <c r="BX174" s="29"/>
      <c r="BY174" s="29"/>
      <c r="BZ174" s="29"/>
      <c r="CA174" s="29"/>
      <c r="CB174" s="29"/>
      <c r="CC174" s="29"/>
      <c r="CD174" s="29"/>
      <c r="CE174" s="29"/>
      <c r="CF174" s="29"/>
      <c r="CG174" s="29"/>
      <c r="CH174" s="29"/>
      <c r="CI174" s="29"/>
      <c r="CJ174" s="29"/>
      <c r="CK174" s="29"/>
      <c r="CL174" s="29"/>
      <c r="CM174" s="29"/>
      <c r="CN174" s="29"/>
      <c r="CO174" s="29"/>
      <c r="CP174" s="29"/>
      <c r="CQ174" s="29"/>
      <c r="CR174" s="29"/>
      <c r="CS174" s="29"/>
      <c r="CT174" s="29"/>
      <c r="CU174" s="29"/>
      <c r="CV174" s="29"/>
      <c r="CW174" s="29"/>
      <c r="CX174" s="29"/>
      <c r="CY174" s="29"/>
      <c r="CZ174" s="29"/>
      <c r="DA174" s="29"/>
      <c r="DB174" s="29"/>
      <c r="DC174" s="29"/>
      <c r="DD174" s="29"/>
      <c r="DE174" s="29"/>
      <c r="DF174" s="29"/>
      <c r="DG174" s="29"/>
      <c r="DH174" s="29"/>
      <c r="DI174" s="29"/>
      <c r="DJ174" s="29"/>
      <c r="DK174" s="29"/>
      <c r="DL174" s="29"/>
      <c r="DM174" s="29"/>
      <c r="DN174" s="29"/>
      <c r="DO174" s="29"/>
      <c r="DP174" s="29"/>
      <c r="DQ174" s="29"/>
      <c r="DR174" s="29"/>
      <c r="DS174" s="29"/>
      <c r="DT174" s="29"/>
      <c r="DU174" s="29"/>
      <c r="DV174" s="29"/>
      <c r="DW174" s="29"/>
      <c r="DX174" s="29"/>
      <c r="DY174" s="29"/>
      <c r="DZ174" s="29"/>
      <c r="EA174" s="29"/>
      <c r="EB174" s="29"/>
      <c r="EC174" s="29"/>
      <c r="ED174" s="29"/>
      <c r="EE174" s="29"/>
      <c r="EF174" s="29"/>
      <c r="EG174" s="29"/>
      <c r="EH174" s="29"/>
      <c r="EI174" s="29"/>
      <c r="EJ174" s="29"/>
      <c r="EK174" s="29"/>
      <c r="EL174" s="29"/>
    </row>
    <row r="175" spans="17:142" x14ac:dyDescent="0.2">
      <c r="Q175" s="1"/>
      <c r="R175" s="1"/>
      <c r="S175" s="1"/>
      <c r="T175" s="1"/>
      <c r="U175" s="1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  <c r="BT175" s="29"/>
      <c r="BU175" s="29"/>
      <c r="BV175" s="29"/>
      <c r="BW175" s="29"/>
      <c r="BX175" s="29"/>
      <c r="BY175" s="29"/>
      <c r="BZ175" s="29"/>
      <c r="CA175" s="29"/>
      <c r="CB175" s="29"/>
      <c r="CC175" s="29"/>
      <c r="CD175" s="29"/>
      <c r="CE175" s="29"/>
      <c r="CF175" s="29"/>
      <c r="CG175" s="29"/>
      <c r="CH175" s="29"/>
      <c r="CI175" s="29"/>
      <c r="CJ175" s="29"/>
      <c r="CK175" s="29"/>
      <c r="CL175" s="29"/>
      <c r="CM175" s="29"/>
      <c r="CN175" s="29"/>
      <c r="CO175" s="29"/>
      <c r="CP175" s="29"/>
      <c r="CQ175" s="29"/>
      <c r="CR175" s="29"/>
      <c r="CS175" s="29"/>
      <c r="CT175" s="29"/>
      <c r="CU175" s="29"/>
      <c r="CV175" s="29"/>
      <c r="CW175" s="29"/>
      <c r="CX175" s="29"/>
      <c r="CY175" s="29"/>
      <c r="CZ175" s="29"/>
      <c r="DA175" s="29"/>
      <c r="DB175" s="29"/>
      <c r="DC175" s="29"/>
      <c r="DD175" s="29"/>
      <c r="DE175" s="29"/>
      <c r="DF175" s="29"/>
      <c r="DG175" s="29"/>
      <c r="DH175" s="29"/>
      <c r="DI175" s="29"/>
      <c r="DJ175" s="29"/>
      <c r="DK175" s="29"/>
      <c r="DL175" s="29"/>
      <c r="DM175" s="29"/>
      <c r="DN175" s="29"/>
      <c r="DO175" s="29"/>
      <c r="DP175" s="29"/>
      <c r="DQ175" s="29"/>
      <c r="DR175" s="29"/>
      <c r="DS175" s="29"/>
      <c r="DT175" s="29"/>
      <c r="DU175" s="29"/>
      <c r="DV175" s="29"/>
      <c r="DW175" s="29"/>
      <c r="DX175" s="29"/>
      <c r="DY175" s="29"/>
      <c r="DZ175" s="29"/>
      <c r="EA175" s="29"/>
      <c r="EB175" s="29"/>
      <c r="EC175" s="29"/>
      <c r="ED175" s="29"/>
      <c r="EE175" s="29"/>
      <c r="EF175" s="29"/>
      <c r="EG175" s="29"/>
      <c r="EH175" s="29"/>
      <c r="EI175" s="29"/>
      <c r="EJ175" s="29"/>
      <c r="EK175" s="29"/>
      <c r="EL175" s="29"/>
    </row>
    <row r="176" spans="17:142" x14ac:dyDescent="0.2">
      <c r="Q176" s="1"/>
      <c r="R176" s="1"/>
      <c r="S176" s="1"/>
      <c r="T176" s="1"/>
      <c r="U176" s="1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/>
      <c r="BQ176" s="29"/>
      <c r="BR176" s="29"/>
      <c r="BS176" s="29"/>
      <c r="BT176" s="29"/>
      <c r="BU176" s="29"/>
      <c r="BV176" s="29"/>
      <c r="BW176" s="29"/>
      <c r="BX176" s="29"/>
      <c r="BY176" s="29"/>
      <c r="BZ176" s="29"/>
      <c r="CA176" s="29"/>
      <c r="CB176" s="29"/>
      <c r="CC176" s="29"/>
      <c r="CD176" s="29"/>
      <c r="CE176" s="29"/>
      <c r="CF176" s="29"/>
      <c r="CG176" s="29"/>
      <c r="CH176" s="29"/>
      <c r="CI176" s="29"/>
      <c r="CJ176" s="29"/>
      <c r="CK176" s="29"/>
      <c r="CL176" s="29"/>
      <c r="CM176" s="29"/>
      <c r="CN176" s="29"/>
      <c r="CO176" s="29"/>
      <c r="CP176" s="29"/>
      <c r="CQ176" s="29"/>
      <c r="CR176" s="29"/>
      <c r="CS176" s="29"/>
      <c r="CT176" s="29"/>
      <c r="CU176" s="29"/>
      <c r="CV176" s="29"/>
      <c r="CW176" s="29"/>
      <c r="CX176" s="29"/>
      <c r="CY176" s="29"/>
      <c r="CZ176" s="29"/>
      <c r="DA176" s="29"/>
      <c r="DB176" s="29"/>
      <c r="DC176" s="29"/>
      <c r="DD176" s="29"/>
      <c r="DE176" s="29"/>
      <c r="DF176" s="29"/>
      <c r="DG176" s="29"/>
      <c r="DH176" s="29"/>
      <c r="DI176" s="29"/>
      <c r="DJ176" s="29"/>
      <c r="DK176" s="29"/>
      <c r="DL176" s="29"/>
      <c r="DM176" s="29"/>
      <c r="DN176" s="29"/>
      <c r="DO176" s="29"/>
      <c r="DP176" s="29"/>
      <c r="DQ176" s="29"/>
      <c r="DR176" s="29"/>
      <c r="DS176" s="29"/>
      <c r="DT176" s="29"/>
      <c r="DU176" s="29"/>
      <c r="DV176" s="29"/>
      <c r="DW176" s="29"/>
      <c r="DX176" s="29"/>
      <c r="DY176" s="29"/>
      <c r="DZ176" s="29"/>
      <c r="EA176" s="29"/>
      <c r="EB176" s="29"/>
      <c r="EC176" s="29"/>
      <c r="ED176" s="29"/>
      <c r="EE176" s="29"/>
      <c r="EF176" s="29"/>
      <c r="EG176" s="29"/>
      <c r="EH176" s="29"/>
      <c r="EI176" s="29"/>
      <c r="EJ176" s="29"/>
      <c r="EK176" s="29"/>
      <c r="EL176" s="29"/>
    </row>
    <row r="177" spans="17:142" x14ac:dyDescent="0.2">
      <c r="Q177" s="1"/>
      <c r="R177" s="1"/>
      <c r="S177" s="1"/>
      <c r="T177" s="1"/>
      <c r="U177" s="1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29"/>
      <c r="BS177" s="29"/>
      <c r="BT177" s="29"/>
      <c r="BU177" s="29"/>
      <c r="BV177" s="29"/>
      <c r="BW177" s="29"/>
      <c r="BX177" s="29"/>
      <c r="BY177" s="29"/>
      <c r="BZ177" s="29"/>
      <c r="CA177" s="29"/>
      <c r="CB177" s="29"/>
      <c r="CC177" s="29"/>
      <c r="CD177" s="29"/>
      <c r="CE177" s="29"/>
      <c r="CF177" s="29"/>
      <c r="CG177" s="29"/>
      <c r="CH177" s="29"/>
      <c r="CI177" s="29"/>
      <c r="CJ177" s="29"/>
      <c r="CK177" s="29"/>
      <c r="CL177" s="29"/>
      <c r="CM177" s="29"/>
      <c r="CN177" s="29"/>
      <c r="CO177" s="29"/>
      <c r="CP177" s="29"/>
      <c r="CQ177" s="29"/>
      <c r="CR177" s="29"/>
      <c r="CS177" s="29"/>
      <c r="CT177" s="29"/>
      <c r="CU177" s="29"/>
      <c r="CV177" s="29"/>
      <c r="CW177" s="29"/>
      <c r="CX177" s="29"/>
      <c r="CY177" s="29"/>
      <c r="CZ177" s="29"/>
      <c r="DA177" s="29"/>
      <c r="DB177" s="29"/>
      <c r="DC177" s="29"/>
      <c r="DD177" s="29"/>
      <c r="DE177" s="29"/>
      <c r="DF177" s="29"/>
      <c r="DG177" s="29"/>
      <c r="DH177" s="29"/>
      <c r="DI177" s="29"/>
      <c r="DJ177" s="29"/>
      <c r="DK177" s="29"/>
      <c r="DL177" s="29"/>
      <c r="DM177" s="29"/>
      <c r="DN177" s="29"/>
      <c r="DO177" s="29"/>
      <c r="DP177" s="29"/>
      <c r="DQ177" s="29"/>
      <c r="DR177" s="29"/>
      <c r="DS177" s="29"/>
      <c r="DT177" s="29"/>
      <c r="DU177" s="29"/>
      <c r="DV177" s="29"/>
      <c r="DW177" s="29"/>
      <c r="DX177" s="29"/>
      <c r="DY177" s="29"/>
      <c r="DZ177" s="29"/>
      <c r="EA177" s="29"/>
      <c r="EB177" s="29"/>
      <c r="EC177" s="29"/>
      <c r="ED177" s="29"/>
      <c r="EE177" s="29"/>
      <c r="EF177" s="29"/>
      <c r="EG177" s="29"/>
      <c r="EH177" s="29"/>
      <c r="EI177" s="29"/>
      <c r="EJ177" s="29"/>
      <c r="EK177" s="29"/>
      <c r="EL177" s="29"/>
    </row>
    <row r="178" spans="17:142" x14ac:dyDescent="0.2">
      <c r="Q178" s="1"/>
      <c r="R178" s="1"/>
      <c r="S178" s="1"/>
      <c r="T178" s="1"/>
      <c r="U178" s="1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29"/>
      <c r="BS178" s="29"/>
      <c r="BT178" s="29"/>
      <c r="BU178" s="29"/>
      <c r="BV178" s="29"/>
      <c r="BW178" s="29"/>
      <c r="BX178" s="29"/>
      <c r="BY178" s="29"/>
      <c r="BZ178" s="29"/>
      <c r="CA178" s="29"/>
      <c r="CB178" s="29"/>
      <c r="CC178" s="29"/>
      <c r="CD178" s="29"/>
      <c r="CE178" s="29"/>
      <c r="CF178" s="29"/>
      <c r="CG178" s="29"/>
      <c r="CH178" s="29"/>
      <c r="CI178" s="29"/>
      <c r="CJ178" s="29"/>
      <c r="CK178" s="29"/>
      <c r="CL178" s="29"/>
      <c r="CM178" s="29"/>
      <c r="CN178" s="29"/>
      <c r="CO178" s="29"/>
      <c r="CP178" s="29"/>
      <c r="CQ178" s="29"/>
      <c r="CR178" s="29"/>
      <c r="CS178" s="29"/>
      <c r="CT178" s="29"/>
      <c r="CU178" s="29"/>
      <c r="CV178" s="29"/>
      <c r="CW178" s="29"/>
      <c r="CX178" s="29"/>
      <c r="CY178" s="29"/>
      <c r="CZ178" s="29"/>
      <c r="DA178" s="29"/>
      <c r="DB178" s="29"/>
      <c r="DC178" s="29"/>
      <c r="DD178" s="29"/>
      <c r="DE178" s="29"/>
      <c r="DF178" s="29"/>
      <c r="DG178" s="29"/>
      <c r="DH178" s="29"/>
      <c r="DI178" s="29"/>
      <c r="DJ178" s="29"/>
      <c r="DK178" s="29"/>
      <c r="DL178" s="29"/>
      <c r="DM178" s="29"/>
      <c r="DN178" s="29"/>
      <c r="DO178" s="29"/>
      <c r="DP178" s="29"/>
      <c r="DQ178" s="29"/>
      <c r="DR178" s="29"/>
      <c r="DS178" s="29"/>
      <c r="DT178" s="29"/>
      <c r="DU178" s="29"/>
      <c r="DV178" s="29"/>
      <c r="DW178" s="29"/>
      <c r="DX178" s="29"/>
      <c r="DY178" s="29"/>
      <c r="DZ178" s="29"/>
      <c r="EA178" s="29"/>
      <c r="EB178" s="29"/>
      <c r="EC178" s="29"/>
      <c r="ED178" s="29"/>
      <c r="EE178" s="29"/>
      <c r="EF178" s="29"/>
      <c r="EG178" s="29"/>
      <c r="EH178" s="29"/>
      <c r="EI178" s="29"/>
      <c r="EJ178" s="29"/>
      <c r="EK178" s="29"/>
      <c r="EL178" s="29"/>
    </row>
    <row r="179" spans="17:142" x14ac:dyDescent="0.2">
      <c r="Q179" s="1"/>
      <c r="R179" s="1"/>
      <c r="S179" s="1"/>
      <c r="T179" s="1"/>
      <c r="U179" s="1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29"/>
      <c r="BT179" s="29"/>
      <c r="BU179" s="29"/>
      <c r="BV179" s="29"/>
      <c r="BW179" s="29"/>
      <c r="BX179" s="29"/>
      <c r="BY179" s="29"/>
      <c r="BZ179" s="29"/>
      <c r="CA179" s="29"/>
      <c r="CB179" s="29"/>
      <c r="CC179" s="29"/>
      <c r="CD179" s="29"/>
      <c r="CE179" s="29"/>
      <c r="CF179" s="29"/>
      <c r="CG179" s="29"/>
      <c r="CH179" s="29"/>
      <c r="CI179" s="29"/>
      <c r="CJ179" s="29"/>
      <c r="CK179" s="29"/>
      <c r="CL179" s="29"/>
      <c r="CM179" s="29"/>
      <c r="CN179" s="29"/>
      <c r="CO179" s="29"/>
      <c r="CP179" s="29"/>
      <c r="CQ179" s="29"/>
      <c r="CR179" s="29"/>
      <c r="CS179" s="29"/>
      <c r="CT179" s="29"/>
      <c r="CU179" s="29"/>
      <c r="CV179" s="29"/>
      <c r="CW179" s="29"/>
      <c r="CX179" s="29"/>
      <c r="CY179" s="29"/>
      <c r="CZ179" s="29"/>
      <c r="DA179" s="29"/>
      <c r="DB179" s="29"/>
      <c r="DC179" s="29"/>
      <c r="DD179" s="29"/>
      <c r="DE179" s="29"/>
      <c r="DF179" s="29"/>
      <c r="DG179" s="29"/>
      <c r="DH179" s="29"/>
      <c r="DI179" s="29"/>
      <c r="DJ179" s="29"/>
      <c r="DK179" s="29"/>
      <c r="DL179" s="29"/>
      <c r="DM179" s="29"/>
      <c r="DN179" s="29"/>
      <c r="DO179" s="29"/>
      <c r="DP179" s="29"/>
      <c r="DQ179" s="29"/>
      <c r="DR179" s="29"/>
      <c r="DS179" s="29"/>
      <c r="DT179" s="29"/>
      <c r="DU179" s="29"/>
      <c r="DV179" s="29"/>
      <c r="DW179" s="29"/>
      <c r="DX179" s="29"/>
      <c r="DY179" s="29"/>
      <c r="DZ179" s="29"/>
      <c r="EA179" s="29"/>
      <c r="EB179" s="29"/>
      <c r="EC179" s="29"/>
      <c r="ED179" s="29"/>
      <c r="EE179" s="29"/>
      <c r="EF179" s="29"/>
      <c r="EG179" s="29"/>
      <c r="EH179" s="29"/>
      <c r="EI179" s="29"/>
      <c r="EJ179" s="29"/>
      <c r="EK179" s="29"/>
      <c r="EL179" s="29"/>
    </row>
    <row r="180" spans="17:142" x14ac:dyDescent="0.2">
      <c r="Q180" s="1"/>
      <c r="R180" s="1"/>
      <c r="S180" s="1"/>
      <c r="T180" s="1"/>
      <c r="U180" s="1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  <c r="BT180" s="29"/>
      <c r="BU180" s="29"/>
      <c r="BV180" s="29"/>
      <c r="BW180" s="29"/>
      <c r="BX180" s="29"/>
      <c r="BY180" s="29"/>
      <c r="BZ180" s="29"/>
      <c r="CA180" s="29"/>
      <c r="CB180" s="29"/>
      <c r="CC180" s="29"/>
      <c r="CD180" s="29"/>
      <c r="CE180" s="29"/>
      <c r="CF180" s="29"/>
      <c r="CG180" s="29"/>
      <c r="CH180" s="29"/>
      <c r="CI180" s="29"/>
      <c r="CJ180" s="29"/>
      <c r="CK180" s="29"/>
      <c r="CL180" s="29"/>
      <c r="CM180" s="29"/>
      <c r="CN180" s="29"/>
      <c r="CO180" s="29"/>
      <c r="CP180" s="29"/>
      <c r="CQ180" s="29"/>
      <c r="CR180" s="29"/>
      <c r="CS180" s="29"/>
      <c r="CT180" s="29"/>
      <c r="CU180" s="29"/>
      <c r="CV180" s="29"/>
      <c r="CW180" s="29"/>
      <c r="CX180" s="29"/>
      <c r="CY180" s="29"/>
      <c r="CZ180" s="29"/>
      <c r="DA180" s="29"/>
      <c r="DB180" s="29"/>
      <c r="DC180" s="29"/>
      <c r="DD180" s="29"/>
      <c r="DE180" s="29"/>
      <c r="DF180" s="29"/>
      <c r="DG180" s="29"/>
      <c r="DH180" s="29"/>
      <c r="DI180" s="29"/>
      <c r="DJ180" s="29"/>
      <c r="DK180" s="29"/>
      <c r="DL180" s="29"/>
      <c r="DM180" s="29"/>
      <c r="DN180" s="29"/>
      <c r="DO180" s="29"/>
      <c r="DP180" s="29"/>
      <c r="DQ180" s="29"/>
      <c r="DR180" s="29"/>
      <c r="DS180" s="29"/>
      <c r="DT180" s="29"/>
      <c r="DU180" s="29"/>
      <c r="DV180" s="29"/>
      <c r="DW180" s="29"/>
      <c r="DX180" s="29"/>
      <c r="DY180" s="29"/>
      <c r="DZ180" s="29"/>
      <c r="EA180" s="29"/>
      <c r="EB180" s="29"/>
      <c r="EC180" s="29"/>
      <c r="ED180" s="29"/>
      <c r="EE180" s="29"/>
      <c r="EF180" s="29"/>
      <c r="EG180" s="29"/>
      <c r="EH180" s="29"/>
      <c r="EI180" s="29"/>
      <c r="EJ180" s="29"/>
      <c r="EK180" s="29"/>
      <c r="EL180" s="29"/>
    </row>
    <row r="181" spans="17:142" x14ac:dyDescent="0.2">
      <c r="Q181" s="1"/>
      <c r="R181" s="1"/>
      <c r="S181" s="1"/>
      <c r="T181" s="1"/>
      <c r="U181" s="1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29"/>
      <c r="BT181" s="29"/>
      <c r="BU181" s="29"/>
      <c r="BV181" s="29"/>
      <c r="BW181" s="29"/>
      <c r="BX181" s="29"/>
      <c r="BY181" s="29"/>
      <c r="BZ181" s="29"/>
      <c r="CA181" s="29"/>
      <c r="CB181" s="29"/>
      <c r="CC181" s="29"/>
      <c r="CD181" s="29"/>
      <c r="CE181" s="29"/>
      <c r="CF181" s="29"/>
      <c r="CG181" s="29"/>
      <c r="CH181" s="29"/>
      <c r="CI181" s="29"/>
      <c r="CJ181" s="29"/>
      <c r="CK181" s="29"/>
      <c r="CL181" s="29"/>
      <c r="CM181" s="29"/>
      <c r="CN181" s="29"/>
      <c r="CO181" s="29"/>
      <c r="CP181" s="29"/>
      <c r="CQ181" s="29"/>
      <c r="CR181" s="29"/>
      <c r="CS181" s="29"/>
      <c r="CT181" s="29"/>
      <c r="CU181" s="29"/>
      <c r="CV181" s="29"/>
      <c r="CW181" s="29"/>
      <c r="CX181" s="29"/>
      <c r="CY181" s="29"/>
      <c r="CZ181" s="29"/>
      <c r="DA181" s="29"/>
      <c r="DB181" s="29"/>
      <c r="DC181" s="29"/>
      <c r="DD181" s="29"/>
      <c r="DE181" s="29"/>
      <c r="DF181" s="29"/>
      <c r="DG181" s="29"/>
      <c r="DH181" s="29"/>
      <c r="DI181" s="29"/>
      <c r="DJ181" s="29"/>
      <c r="DK181" s="29"/>
      <c r="DL181" s="29"/>
      <c r="DM181" s="29"/>
      <c r="DN181" s="29"/>
      <c r="DO181" s="29"/>
      <c r="DP181" s="29"/>
      <c r="DQ181" s="29"/>
      <c r="DR181" s="29"/>
      <c r="DS181" s="29"/>
      <c r="DT181" s="29"/>
      <c r="DU181" s="29"/>
      <c r="DV181" s="29"/>
      <c r="DW181" s="29"/>
      <c r="DX181" s="29"/>
      <c r="DY181" s="29"/>
      <c r="DZ181" s="29"/>
      <c r="EA181" s="29"/>
      <c r="EB181" s="29"/>
      <c r="EC181" s="29"/>
      <c r="ED181" s="29"/>
      <c r="EE181" s="29"/>
      <c r="EF181" s="29"/>
      <c r="EG181" s="29"/>
      <c r="EH181" s="29"/>
      <c r="EI181" s="29"/>
      <c r="EJ181" s="29"/>
      <c r="EK181" s="29"/>
      <c r="EL181" s="29"/>
    </row>
    <row r="182" spans="17:142" x14ac:dyDescent="0.2">
      <c r="Q182" s="1"/>
      <c r="R182" s="1"/>
      <c r="S182" s="1"/>
      <c r="T182" s="1"/>
      <c r="U182" s="1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29"/>
      <c r="BT182" s="29"/>
      <c r="BU182" s="29"/>
      <c r="BV182" s="29"/>
      <c r="BW182" s="29"/>
      <c r="BX182" s="29"/>
      <c r="BY182" s="29"/>
      <c r="BZ182" s="29"/>
      <c r="CA182" s="29"/>
      <c r="CB182" s="29"/>
      <c r="CC182" s="29"/>
      <c r="CD182" s="29"/>
      <c r="CE182" s="29"/>
      <c r="CF182" s="29"/>
      <c r="CG182" s="29"/>
      <c r="CH182" s="29"/>
      <c r="CI182" s="29"/>
      <c r="CJ182" s="29"/>
      <c r="CK182" s="29"/>
      <c r="CL182" s="29"/>
      <c r="CM182" s="29"/>
      <c r="CN182" s="29"/>
      <c r="CO182" s="29"/>
      <c r="CP182" s="29"/>
      <c r="CQ182" s="29"/>
      <c r="CR182" s="29"/>
      <c r="CS182" s="29"/>
      <c r="CT182" s="29"/>
      <c r="CU182" s="29"/>
      <c r="CV182" s="29"/>
      <c r="CW182" s="29"/>
      <c r="CX182" s="29"/>
      <c r="CY182" s="29"/>
      <c r="CZ182" s="29"/>
      <c r="DA182" s="29"/>
      <c r="DB182" s="29"/>
      <c r="DC182" s="29"/>
      <c r="DD182" s="29"/>
      <c r="DE182" s="29"/>
      <c r="DF182" s="29"/>
      <c r="DG182" s="29"/>
      <c r="DH182" s="29"/>
      <c r="DI182" s="29"/>
      <c r="DJ182" s="29"/>
      <c r="DK182" s="29"/>
      <c r="DL182" s="29"/>
      <c r="DM182" s="29"/>
      <c r="DN182" s="29"/>
      <c r="DO182" s="29"/>
      <c r="DP182" s="29"/>
      <c r="DQ182" s="29"/>
      <c r="DR182" s="29"/>
      <c r="DS182" s="29"/>
      <c r="DT182" s="29"/>
      <c r="DU182" s="29"/>
      <c r="DV182" s="29"/>
      <c r="DW182" s="29"/>
      <c r="DX182" s="29"/>
      <c r="DY182" s="29"/>
      <c r="DZ182" s="29"/>
      <c r="EA182" s="29"/>
      <c r="EB182" s="29"/>
      <c r="EC182" s="29"/>
      <c r="ED182" s="29"/>
      <c r="EE182" s="29"/>
      <c r="EF182" s="29"/>
      <c r="EG182" s="29"/>
      <c r="EH182" s="29"/>
      <c r="EI182" s="29"/>
      <c r="EJ182" s="29"/>
      <c r="EK182" s="29"/>
      <c r="EL182" s="29"/>
    </row>
    <row r="183" spans="17:142" x14ac:dyDescent="0.2">
      <c r="Q183" s="1"/>
      <c r="R183" s="1"/>
      <c r="S183" s="1"/>
      <c r="T183" s="1"/>
      <c r="U183" s="1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  <c r="BS183" s="29"/>
      <c r="BT183" s="29"/>
      <c r="BU183" s="29"/>
      <c r="BV183" s="29"/>
      <c r="BW183" s="29"/>
      <c r="BX183" s="29"/>
      <c r="BY183" s="29"/>
      <c r="BZ183" s="29"/>
      <c r="CA183" s="29"/>
      <c r="CB183" s="29"/>
      <c r="CC183" s="29"/>
      <c r="CD183" s="29"/>
      <c r="CE183" s="29"/>
      <c r="CF183" s="29"/>
      <c r="CG183" s="29"/>
      <c r="CH183" s="29"/>
      <c r="CI183" s="29"/>
      <c r="CJ183" s="29"/>
      <c r="CK183" s="29"/>
      <c r="CL183" s="29"/>
      <c r="CM183" s="29"/>
      <c r="CN183" s="29"/>
      <c r="CO183" s="29"/>
      <c r="CP183" s="29"/>
      <c r="CQ183" s="29"/>
      <c r="CR183" s="29"/>
      <c r="CS183" s="29"/>
      <c r="CT183" s="29"/>
      <c r="CU183" s="29"/>
      <c r="CV183" s="29"/>
      <c r="CW183" s="29"/>
      <c r="CX183" s="29"/>
      <c r="CY183" s="29"/>
      <c r="CZ183" s="29"/>
      <c r="DA183" s="29"/>
      <c r="DB183" s="29"/>
      <c r="DC183" s="29"/>
      <c r="DD183" s="29"/>
      <c r="DE183" s="29"/>
      <c r="DF183" s="29"/>
      <c r="DG183" s="29"/>
      <c r="DH183" s="29"/>
      <c r="DI183" s="29"/>
      <c r="DJ183" s="29"/>
      <c r="DK183" s="29"/>
      <c r="DL183" s="29"/>
      <c r="DM183" s="29"/>
      <c r="DN183" s="29"/>
      <c r="DO183" s="29"/>
      <c r="DP183" s="29"/>
      <c r="DQ183" s="29"/>
      <c r="DR183" s="29"/>
      <c r="DS183" s="29"/>
      <c r="DT183" s="29"/>
      <c r="DU183" s="29"/>
      <c r="DV183" s="29"/>
      <c r="DW183" s="29"/>
      <c r="DX183" s="29"/>
      <c r="DY183" s="29"/>
      <c r="DZ183" s="29"/>
      <c r="EA183" s="29"/>
      <c r="EB183" s="29"/>
      <c r="EC183" s="29"/>
      <c r="ED183" s="29"/>
      <c r="EE183" s="29"/>
      <c r="EF183" s="29"/>
      <c r="EG183" s="29"/>
      <c r="EH183" s="29"/>
      <c r="EI183" s="29"/>
      <c r="EJ183" s="29"/>
      <c r="EK183" s="29"/>
      <c r="EL183" s="29"/>
    </row>
    <row r="184" spans="17:142" x14ac:dyDescent="0.2">
      <c r="Q184" s="1"/>
      <c r="R184" s="1"/>
      <c r="S184" s="1"/>
      <c r="T184" s="1"/>
      <c r="U184" s="1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  <c r="BS184" s="29"/>
      <c r="BT184" s="29"/>
      <c r="BU184" s="29"/>
      <c r="BV184" s="29"/>
      <c r="BW184" s="29"/>
      <c r="BX184" s="29"/>
      <c r="BY184" s="29"/>
      <c r="BZ184" s="29"/>
      <c r="CA184" s="29"/>
      <c r="CB184" s="29"/>
      <c r="CC184" s="29"/>
      <c r="CD184" s="29"/>
      <c r="CE184" s="29"/>
      <c r="CF184" s="29"/>
      <c r="CG184" s="29"/>
      <c r="CH184" s="29"/>
      <c r="CI184" s="29"/>
      <c r="CJ184" s="29"/>
      <c r="CK184" s="29"/>
      <c r="CL184" s="29"/>
      <c r="CM184" s="29"/>
      <c r="CN184" s="29"/>
      <c r="CO184" s="29"/>
      <c r="CP184" s="29"/>
      <c r="CQ184" s="29"/>
      <c r="CR184" s="29"/>
      <c r="CS184" s="29"/>
      <c r="CT184" s="29"/>
      <c r="CU184" s="29"/>
      <c r="CV184" s="29"/>
      <c r="CW184" s="29"/>
      <c r="CX184" s="29"/>
      <c r="CY184" s="29"/>
      <c r="CZ184" s="29"/>
      <c r="DA184" s="29"/>
      <c r="DB184" s="29"/>
      <c r="DC184" s="29"/>
      <c r="DD184" s="29"/>
      <c r="DE184" s="29"/>
      <c r="DF184" s="29"/>
      <c r="DG184" s="29"/>
      <c r="DH184" s="29"/>
      <c r="DI184" s="29"/>
      <c r="DJ184" s="29"/>
      <c r="DK184" s="29"/>
      <c r="DL184" s="29"/>
      <c r="DM184" s="29"/>
      <c r="DN184" s="29"/>
      <c r="DO184" s="29"/>
      <c r="DP184" s="29"/>
      <c r="DQ184" s="29"/>
      <c r="DR184" s="29"/>
      <c r="DS184" s="29"/>
      <c r="DT184" s="29"/>
      <c r="DU184" s="29"/>
      <c r="DV184" s="29"/>
      <c r="DW184" s="29"/>
      <c r="DX184" s="29"/>
      <c r="DY184" s="29"/>
      <c r="DZ184" s="29"/>
      <c r="EA184" s="29"/>
      <c r="EB184" s="29"/>
      <c r="EC184" s="29"/>
      <c r="ED184" s="29"/>
      <c r="EE184" s="29"/>
      <c r="EF184" s="29"/>
      <c r="EG184" s="29"/>
      <c r="EH184" s="29"/>
      <c r="EI184" s="29"/>
      <c r="EJ184" s="29"/>
      <c r="EK184" s="29"/>
      <c r="EL184" s="29"/>
    </row>
    <row r="185" spans="17:142" x14ac:dyDescent="0.2">
      <c r="Q185" s="1"/>
      <c r="R185" s="1"/>
      <c r="S185" s="1"/>
      <c r="T185" s="1"/>
      <c r="U185" s="1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  <c r="BS185" s="29"/>
      <c r="BT185" s="29"/>
      <c r="BU185" s="29"/>
      <c r="BV185" s="29"/>
      <c r="BW185" s="29"/>
      <c r="BX185" s="29"/>
      <c r="BY185" s="29"/>
      <c r="BZ185" s="29"/>
      <c r="CA185" s="29"/>
      <c r="CB185" s="29"/>
      <c r="CC185" s="29"/>
      <c r="CD185" s="29"/>
      <c r="CE185" s="29"/>
      <c r="CF185" s="29"/>
      <c r="CG185" s="29"/>
      <c r="CH185" s="29"/>
      <c r="CI185" s="29"/>
      <c r="CJ185" s="29"/>
      <c r="CK185" s="29"/>
      <c r="CL185" s="29"/>
      <c r="CM185" s="29"/>
      <c r="CN185" s="29"/>
      <c r="CO185" s="29"/>
      <c r="CP185" s="29"/>
      <c r="CQ185" s="29"/>
      <c r="CR185" s="29"/>
      <c r="CS185" s="29"/>
      <c r="CT185" s="29"/>
      <c r="CU185" s="29"/>
      <c r="CV185" s="29"/>
      <c r="CW185" s="29"/>
      <c r="CX185" s="29"/>
      <c r="CY185" s="29"/>
      <c r="CZ185" s="29"/>
      <c r="DA185" s="29"/>
      <c r="DB185" s="29"/>
      <c r="DC185" s="29"/>
      <c r="DD185" s="29"/>
      <c r="DE185" s="29"/>
      <c r="DF185" s="29"/>
      <c r="DG185" s="29"/>
      <c r="DH185" s="29"/>
      <c r="DI185" s="29"/>
      <c r="DJ185" s="29"/>
      <c r="DK185" s="29"/>
      <c r="DL185" s="29"/>
      <c r="DM185" s="29"/>
      <c r="DN185" s="29"/>
      <c r="DO185" s="29"/>
      <c r="DP185" s="29"/>
      <c r="DQ185" s="29"/>
      <c r="DR185" s="29"/>
      <c r="DS185" s="29"/>
      <c r="DT185" s="29"/>
      <c r="DU185" s="29"/>
      <c r="DV185" s="29"/>
      <c r="DW185" s="29"/>
      <c r="DX185" s="29"/>
      <c r="DY185" s="29"/>
      <c r="DZ185" s="29"/>
      <c r="EA185" s="29"/>
      <c r="EB185" s="29"/>
      <c r="EC185" s="29"/>
      <c r="ED185" s="29"/>
      <c r="EE185" s="29"/>
      <c r="EF185" s="29"/>
      <c r="EG185" s="29"/>
      <c r="EH185" s="29"/>
      <c r="EI185" s="29"/>
      <c r="EJ185" s="29"/>
      <c r="EK185" s="29"/>
      <c r="EL185" s="29"/>
    </row>
    <row r="186" spans="17:142" x14ac:dyDescent="0.2">
      <c r="Q186" s="1"/>
      <c r="R186" s="1"/>
      <c r="S186" s="1"/>
      <c r="T186" s="1"/>
      <c r="U186" s="1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9"/>
      <c r="BQ186" s="29"/>
      <c r="BR186" s="29"/>
      <c r="BS186" s="29"/>
      <c r="BT186" s="29"/>
      <c r="BU186" s="29"/>
      <c r="BV186" s="29"/>
      <c r="BW186" s="29"/>
      <c r="BX186" s="29"/>
      <c r="BY186" s="29"/>
      <c r="BZ186" s="29"/>
      <c r="CA186" s="29"/>
      <c r="CB186" s="29"/>
      <c r="CC186" s="29"/>
      <c r="CD186" s="29"/>
      <c r="CE186" s="29"/>
      <c r="CF186" s="29"/>
      <c r="CG186" s="29"/>
      <c r="CH186" s="29"/>
      <c r="CI186" s="29"/>
      <c r="CJ186" s="29"/>
      <c r="CK186" s="29"/>
      <c r="CL186" s="29"/>
      <c r="CM186" s="29"/>
      <c r="CN186" s="29"/>
      <c r="CO186" s="29"/>
      <c r="CP186" s="29"/>
      <c r="CQ186" s="29"/>
      <c r="CR186" s="29"/>
      <c r="CS186" s="29"/>
      <c r="CT186" s="29"/>
      <c r="CU186" s="29"/>
      <c r="CV186" s="29"/>
      <c r="CW186" s="29"/>
      <c r="CX186" s="29"/>
      <c r="CY186" s="29"/>
      <c r="CZ186" s="29"/>
      <c r="DA186" s="29"/>
      <c r="DB186" s="29"/>
      <c r="DC186" s="29"/>
      <c r="DD186" s="29"/>
      <c r="DE186" s="29"/>
      <c r="DF186" s="29"/>
      <c r="DG186" s="29"/>
      <c r="DH186" s="29"/>
      <c r="DI186" s="29"/>
      <c r="DJ186" s="29"/>
      <c r="DK186" s="29"/>
      <c r="DL186" s="29"/>
      <c r="DM186" s="29"/>
      <c r="DN186" s="29"/>
      <c r="DO186" s="29"/>
      <c r="DP186" s="29"/>
      <c r="DQ186" s="29"/>
      <c r="DR186" s="29"/>
      <c r="DS186" s="29"/>
      <c r="DT186" s="29"/>
      <c r="DU186" s="29"/>
      <c r="DV186" s="29"/>
      <c r="DW186" s="29"/>
      <c r="DX186" s="29"/>
      <c r="DY186" s="29"/>
      <c r="DZ186" s="29"/>
      <c r="EA186" s="29"/>
      <c r="EB186" s="29"/>
      <c r="EC186" s="29"/>
      <c r="ED186" s="29"/>
      <c r="EE186" s="29"/>
      <c r="EF186" s="29"/>
      <c r="EG186" s="29"/>
      <c r="EH186" s="29"/>
      <c r="EI186" s="29"/>
      <c r="EJ186" s="29"/>
      <c r="EK186" s="29"/>
      <c r="EL186" s="29"/>
    </row>
    <row r="187" spans="17:142" x14ac:dyDescent="0.2">
      <c r="Q187" s="1"/>
      <c r="R187" s="1"/>
      <c r="S187" s="1"/>
      <c r="T187" s="1"/>
      <c r="U187" s="1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29"/>
      <c r="BS187" s="29"/>
      <c r="BT187" s="29"/>
      <c r="BU187" s="29"/>
      <c r="BV187" s="29"/>
      <c r="BW187" s="29"/>
      <c r="BX187" s="29"/>
      <c r="BY187" s="29"/>
      <c r="BZ187" s="29"/>
      <c r="CA187" s="29"/>
      <c r="CB187" s="29"/>
      <c r="CC187" s="29"/>
      <c r="CD187" s="29"/>
      <c r="CE187" s="29"/>
      <c r="CF187" s="29"/>
      <c r="CG187" s="29"/>
      <c r="CH187" s="29"/>
      <c r="CI187" s="29"/>
      <c r="CJ187" s="29"/>
      <c r="CK187" s="29"/>
      <c r="CL187" s="29"/>
      <c r="CM187" s="29"/>
      <c r="CN187" s="29"/>
      <c r="CO187" s="29"/>
      <c r="CP187" s="29"/>
      <c r="CQ187" s="29"/>
      <c r="CR187" s="29"/>
      <c r="CS187" s="29"/>
      <c r="CT187" s="29"/>
      <c r="CU187" s="29"/>
      <c r="CV187" s="29"/>
      <c r="CW187" s="29"/>
      <c r="CX187" s="29"/>
      <c r="CY187" s="29"/>
      <c r="CZ187" s="29"/>
      <c r="DA187" s="29"/>
      <c r="DB187" s="29"/>
      <c r="DC187" s="29"/>
      <c r="DD187" s="29"/>
      <c r="DE187" s="29"/>
      <c r="DF187" s="29"/>
      <c r="DG187" s="29"/>
      <c r="DH187" s="29"/>
      <c r="DI187" s="29"/>
      <c r="DJ187" s="29"/>
      <c r="DK187" s="29"/>
      <c r="DL187" s="29"/>
      <c r="DM187" s="29"/>
      <c r="DN187" s="29"/>
      <c r="DO187" s="29"/>
      <c r="DP187" s="29"/>
      <c r="DQ187" s="29"/>
      <c r="DR187" s="29"/>
      <c r="DS187" s="29"/>
      <c r="DT187" s="29"/>
      <c r="DU187" s="29"/>
      <c r="DV187" s="29"/>
      <c r="DW187" s="29"/>
      <c r="DX187" s="29"/>
      <c r="DY187" s="29"/>
      <c r="DZ187" s="29"/>
      <c r="EA187" s="29"/>
      <c r="EB187" s="29"/>
      <c r="EC187" s="29"/>
      <c r="ED187" s="29"/>
      <c r="EE187" s="29"/>
      <c r="EF187" s="29"/>
      <c r="EG187" s="29"/>
      <c r="EH187" s="29"/>
      <c r="EI187" s="29"/>
      <c r="EJ187" s="29"/>
      <c r="EK187" s="29"/>
      <c r="EL187" s="29"/>
    </row>
    <row r="188" spans="17:142" x14ac:dyDescent="0.2">
      <c r="Q188" s="1"/>
      <c r="R188" s="1"/>
      <c r="S188" s="1"/>
      <c r="T188" s="1"/>
      <c r="U188" s="1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29"/>
      <c r="BQ188" s="29"/>
      <c r="BR188" s="29"/>
      <c r="BS188" s="29"/>
      <c r="BT188" s="29"/>
      <c r="BU188" s="29"/>
      <c r="BV188" s="29"/>
      <c r="BW188" s="29"/>
      <c r="BX188" s="29"/>
      <c r="BY188" s="29"/>
      <c r="BZ188" s="29"/>
      <c r="CA188" s="29"/>
      <c r="CB188" s="29"/>
      <c r="CC188" s="29"/>
      <c r="CD188" s="29"/>
      <c r="CE188" s="29"/>
      <c r="CF188" s="29"/>
      <c r="CG188" s="29"/>
      <c r="CH188" s="29"/>
      <c r="CI188" s="29"/>
      <c r="CJ188" s="29"/>
      <c r="CK188" s="29"/>
      <c r="CL188" s="29"/>
      <c r="CM188" s="29"/>
      <c r="CN188" s="29"/>
      <c r="CO188" s="29"/>
      <c r="CP188" s="29"/>
      <c r="CQ188" s="29"/>
      <c r="CR188" s="29"/>
      <c r="CS188" s="29"/>
      <c r="CT188" s="29"/>
      <c r="CU188" s="29"/>
      <c r="CV188" s="29"/>
      <c r="CW188" s="29"/>
      <c r="CX188" s="29"/>
      <c r="CY188" s="29"/>
      <c r="CZ188" s="29"/>
      <c r="DA188" s="29"/>
      <c r="DB188" s="29"/>
      <c r="DC188" s="29"/>
      <c r="DD188" s="29"/>
      <c r="DE188" s="29"/>
      <c r="DF188" s="29"/>
      <c r="DG188" s="29"/>
      <c r="DH188" s="29"/>
      <c r="DI188" s="29"/>
      <c r="DJ188" s="29"/>
      <c r="DK188" s="29"/>
      <c r="DL188" s="29"/>
      <c r="DM188" s="29"/>
      <c r="DN188" s="29"/>
      <c r="DO188" s="29"/>
      <c r="DP188" s="29"/>
      <c r="DQ188" s="29"/>
      <c r="DR188" s="29"/>
      <c r="DS188" s="29"/>
      <c r="DT188" s="29"/>
      <c r="DU188" s="29"/>
      <c r="DV188" s="29"/>
      <c r="DW188" s="29"/>
      <c r="DX188" s="29"/>
      <c r="DY188" s="29"/>
      <c r="DZ188" s="29"/>
      <c r="EA188" s="29"/>
      <c r="EB188" s="29"/>
      <c r="EC188" s="29"/>
      <c r="ED188" s="29"/>
      <c r="EE188" s="29"/>
      <c r="EF188" s="29"/>
      <c r="EG188" s="29"/>
      <c r="EH188" s="29"/>
      <c r="EI188" s="29"/>
      <c r="EJ188" s="29"/>
      <c r="EK188" s="29"/>
      <c r="EL188" s="29"/>
    </row>
    <row r="189" spans="17:142" x14ac:dyDescent="0.2">
      <c r="Q189" s="1"/>
      <c r="R189" s="1"/>
      <c r="S189" s="1"/>
      <c r="T189" s="1"/>
      <c r="U189" s="1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9"/>
      <c r="BQ189" s="29"/>
      <c r="BR189" s="29"/>
      <c r="BS189" s="29"/>
      <c r="BT189" s="29"/>
      <c r="BU189" s="29"/>
      <c r="BV189" s="29"/>
      <c r="BW189" s="29"/>
      <c r="BX189" s="29"/>
      <c r="BY189" s="29"/>
      <c r="BZ189" s="29"/>
      <c r="CA189" s="29"/>
      <c r="CB189" s="29"/>
      <c r="CC189" s="29"/>
      <c r="CD189" s="29"/>
      <c r="CE189" s="29"/>
      <c r="CF189" s="29"/>
      <c r="CG189" s="29"/>
      <c r="CH189" s="29"/>
      <c r="CI189" s="29"/>
      <c r="CJ189" s="29"/>
      <c r="CK189" s="29"/>
      <c r="CL189" s="29"/>
      <c r="CM189" s="29"/>
      <c r="CN189" s="29"/>
      <c r="CO189" s="29"/>
      <c r="CP189" s="29"/>
      <c r="CQ189" s="29"/>
      <c r="CR189" s="29"/>
      <c r="CS189" s="29"/>
      <c r="CT189" s="29"/>
      <c r="CU189" s="29"/>
      <c r="CV189" s="29"/>
      <c r="CW189" s="29"/>
      <c r="CX189" s="29"/>
      <c r="CY189" s="29"/>
      <c r="CZ189" s="29"/>
      <c r="DA189" s="29"/>
      <c r="DB189" s="29"/>
      <c r="DC189" s="29"/>
      <c r="DD189" s="29"/>
      <c r="DE189" s="29"/>
      <c r="DF189" s="29"/>
      <c r="DG189" s="29"/>
      <c r="DH189" s="29"/>
      <c r="DI189" s="29"/>
      <c r="DJ189" s="29"/>
      <c r="DK189" s="29"/>
      <c r="DL189" s="29"/>
      <c r="DM189" s="29"/>
      <c r="DN189" s="29"/>
      <c r="DO189" s="29"/>
      <c r="DP189" s="29"/>
      <c r="DQ189" s="29"/>
      <c r="DR189" s="29"/>
      <c r="DS189" s="29"/>
      <c r="DT189" s="29"/>
      <c r="DU189" s="29"/>
      <c r="DV189" s="29"/>
      <c r="DW189" s="29"/>
      <c r="DX189" s="29"/>
      <c r="DY189" s="29"/>
      <c r="DZ189" s="29"/>
      <c r="EA189" s="29"/>
      <c r="EB189" s="29"/>
      <c r="EC189" s="29"/>
      <c r="ED189" s="29"/>
      <c r="EE189" s="29"/>
      <c r="EF189" s="29"/>
      <c r="EG189" s="29"/>
      <c r="EH189" s="29"/>
      <c r="EI189" s="29"/>
      <c r="EJ189" s="29"/>
      <c r="EK189" s="29"/>
      <c r="EL189" s="29"/>
    </row>
    <row r="190" spans="17:142" x14ac:dyDescent="0.2">
      <c r="Q190" s="1"/>
      <c r="R190" s="1"/>
      <c r="S190" s="1"/>
      <c r="T190" s="1"/>
      <c r="U190" s="1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29"/>
      <c r="BS190" s="29"/>
      <c r="BT190" s="29"/>
      <c r="BU190" s="29"/>
      <c r="BV190" s="29"/>
      <c r="BW190" s="29"/>
      <c r="BX190" s="29"/>
      <c r="BY190" s="29"/>
      <c r="BZ190" s="29"/>
      <c r="CA190" s="29"/>
      <c r="CB190" s="29"/>
      <c r="CC190" s="29"/>
      <c r="CD190" s="29"/>
      <c r="CE190" s="29"/>
      <c r="CF190" s="29"/>
      <c r="CG190" s="29"/>
      <c r="CH190" s="29"/>
      <c r="CI190" s="29"/>
      <c r="CJ190" s="29"/>
      <c r="CK190" s="29"/>
      <c r="CL190" s="29"/>
      <c r="CM190" s="29"/>
      <c r="CN190" s="29"/>
      <c r="CO190" s="29"/>
      <c r="CP190" s="29"/>
      <c r="CQ190" s="29"/>
      <c r="CR190" s="29"/>
      <c r="CS190" s="29"/>
      <c r="CT190" s="29"/>
      <c r="CU190" s="29"/>
      <c r="CV190" s="29"/>
      <c r="CW190" s="29"/>
      <c r="CX190" s="29"/>
      <c r="CY190" s="29"/>
      <c r="CZ190" s="29"/>
      <c r="DA190" s="29"/>
      <c r="DB190" s="29"/>
      <c r="DC190" s="29"/>
      <c r="DD190" s="29"/>
      <c r="DE190" s="29"/>
      <c r="DF190" s="29"/>
      <c r="DG190" s="29"/>
      <c r="DH190" s="29"/>
      <c r="DI190" s="29"/>
      <c r="DJ190" s="29"/>
      <c r="DK190" s="29"/>
      <c r="DL190" s="29"/>
      <c r="DM190" s="29"/>
      <c r="DN190" s="29"/>
      <c r="DO190" s="29"/>
      <c r="DP190" s="29"/>
      <c r="DQ190" s="29"/>
      <c r="DR190" s="29"/>
      <c r="DS190" s="29"/>
      <c r="DT190" s="29"/>
      <c r="DU190" s="29"/>
      <c r="DV190" s="29"/>
      <c r="DW190" s="29"/>
      <c r="DX190" s="29"/>
      <c r="DY190" s="29"/>
      <c r="DZ190" s="29"/>
      <c r="EA190" s="29"/>
      <c r="EB190" s="29"/>
      <c r="EC190" s="29"/>
      <c r="ED190" s="29"/>
      <c r="EE190" s="29"/>
      <c r="EF190" s="29"/>
      <c r="EG190" s="29"/>
      <c r="EH190" s="29"/>
      <c r="EI190" s="29"/>
      <c r="EJ190" s="29"/>
      <c r="EK190" s="29"/>
      <c r="EL190" s="29"/>
    </row>
    <row r="191" spans="17:142" x14ac:dyDescent="0.2">
      <c r="Q191" s="1"/>
      <c r="R191" s="1"/>
      <c r="S191" s="1"/>
      <c r="T191" s="1"/>
      <c r="U191" s="1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  <c r="BS191" s="29"/>
      <c r="BT191" s="29"/>
      <c r="BU191" s="29"/>
      <c r="BV191" s="29"/>
      <c r="BW191" s="29"/>
      <c r="BX191" s="29"/>
      <c r="BY191" s="29"/>
      <c r="BZ191" s="29"/>
      <c r="CA191" s="29"/>
      <c r="CB191" s="29"/>
      <c r="CC191" s="29"/>
      <c r="CD191" s="29"/>
      <c r="CE191" s="29"/>
      <c r="CF191" s="29"/>
      <c r="CG191" s="29"/>
      <c r="CH191" s="29"/>
      <c r="CI191" s="29"/>
      <c r="CJ191" s="29"/>
      <c r="CK191" s="29"/>
      <c r="CL191" s="29"/>
      <c r="CM191" s="29"/>
      <c r="CN191" s="29"/>
      <c r="CO191" s="29"/>
      <c r="CP191" s="29"/>
      <c r="CQ191" s="29"/>
      <c r="CR191" s="29"/>
      <c r="CS191" s="29"/>
      <c r="CT191" s="29"/>
      <c r="CU191" s="29"/>
      <c r="CV191" s="29"/>
      <c r="CW191" s="29"/>
      <c r="CX191" s="29"/>
      <c r="CY191" s="29"/>
      <c r="CZ191" s="29"/>
      <c r="DA191" s="29"/>
      <c r="DB191" s="29"/>
      <c r="DC191" s="29"/>
      <c r="DD191" s="29"/>
      <c r="DE191" s="29"/>
      <c r="DF191" s="29"/>
      <c r="DG191" s="29"/>
      <c r="DH191" s="29"/>
      <c r="DI191" s="29"/>
      <c r="DJ191" s="29"/>
      <c r="DK191" s="29"/>
      <c r="DL191" s="29"/>
      <c r="DM191" s="29"/>
      <c r="DN191" s="29"/>
      <c r="DO191" s="29"/>
      <c r="DP191" s="29"/>
      <c r="DQ191" s="29"/>
      <c r="DR191" s="29"/>
      <c r="DS191" s="29"/>
      <c r="DT191" s="29"/>
      <c r="DU191" s="29"/>
      <c r="DV191" s="29"/>
      <c r="DW191" s="29"/>
      <c r="DX191" s="29"/>
      <c r="DY191" s="29"/>
      <c r="DZ191" s="29"/>
      <c r="EA191" s="29"/>
      <c r="EB191" s="29"/>
      <c r="EC191" s="29"/>
      <c r="ED191" s="29"/>
      <c r="EE191" s="29"/>
      <c r="EF191" s="29"/>
      <c r="EG191" s="29"/>
      <c r="EH191" s="29"/>
      <c r="EI191" s="29"/>
      <c r="EJ191" s="29"/>
      <c r="EK191" s="29"/>
      <c r="EL191" s="29"/>
    </row>
    <row r="192" spans="17:142" x14ac:dyDescent="0.2">
      <c r="Q192" s="1"/>
      <c r="R192" s="1"/>
      <c r="S192" s="1"/>
      <c r="T192" s="1"/>
      <c r="U192" s="1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9"/>
      <c r="BQ192" s="29"/>
      <c r="BR192" s="29"/>
      <c r="BS192" s="29"/>
      <c r="BT192" s="29"/>
      <c r="BU192" s="29"/>
      <c r="BV192" s="29"/>
      <c r="BW192" s="29"/>
      <c r="BX192" s="29"/>
      <c r="BY192" s="29"/>
      <c r="BZ192" s="29"/>
      <c r="CA192" s="29"/>
      <c r="CB192" s="29"/>
      <c r="CC192" s="29"/>
      <c r="CD192" s="29"/>
      <c r="CE192" s="29"/>
      <c r="CF192" s="29"/>
      <c r="CG192" s="29"/>
      <c r="CH192" s="29"/>
      <c r="CI192" s="29"/>
      <c r="CJ192" s="29"/>
      <c r="CK192" s="29"/>
      <c r="CL192" s="29"/>
      <c r="CM192" s="29"/>
      <c r="CN192" s="29"/>
      <c r="CO192" s="29"/>
      <c r="CP192" s="29"/>
      <c r="CQ192" s="29"/>
      <c r="CR192" s="29"/>
      <c r="CS192" s="29"/>
      <c r="CT192" s="29"/>
      <c r="CU192" s="29"/>
      <c r="CV192" s="29"/>
      <c r="CW192" s="29"/>
      <c r="CX192" s="29"/>
      <c r="CY192" s="29"/>
      <c r="CZ192" s="29"/>
      <c r="DA192" s="29"/>
      <c r="DB192" s="29"/>
      <c r="DC192" s="29"/>
      <c r="DD192" s="29"/>
      <c r="DE192" s="29"/>
      <c r="DF192" s="29"/>
      <c r="DG192" s="29"/>
      <c r="DH192" s="29"/>
      <c r="DI192" s="29"/>
      <c r="DJ192" s="29"/>
      <c r="DK192" s="29"/>
      <c r="DL192" s="29"/>
      <c r="DM192" s="29"/>
      <c r="DN192" s="29"/>
      <c r="DO192" s="29"/>
      <c r="DP192" s="29"/>
      <c r="DQ192" s="29"/>
      <c r="DR192" s="29"/>
      <c r="DS192" s="29"/>
      <c r="DT192" s="29"/>
      <c r="DU192" s="29"/>
      <c r="DV192" s="29"/>
      <c r="DW192" s="29"/>
      <c r="DX192" s="29"/>
      <c r="DY192" s="29"/>
      <c r="DZ192" s="29"/>
      <c r="EA192" s="29"/>
      <c r="EB192" s="29"/>
      <c r="EC192" s="29"/>
      <c r="ED192" s="29"/>
      <c r="EE192" s="29"/>
      <c r="EF192" s="29"/>
      <c r="EG192" s="29"/>
      <c r="EH192" s="29"/>
      <c r="EI192" s="29"/>
      <c r="EJ192" s="29"/>
      <c r="EK192" s="29"/>
      <c r="EL192" s="29"/>
    </row>
    <row r="193" spans="17:142" x14ac:dyDescent="0.2">
      <c r="Q193" s="1"/>
      <c r="R193" s="1"/>
      <c r="S193" s="1"/>
      <c r="T193" s="1"/>
      <c r="U193" s="1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29"/>
      <c r="BS193" s="29"/>
      <c r="BT193" s="29"/>
      <c r="BU193" s="29"/>
      <c r="BV193" s="29"/>
      <c r="BW193" s="29"/>
      <c r="BX193" s="29"/>
      <c r="BY193" s="29"/>
      <c r="BZ193" s="29"/>
      <c r="CA193" s="29"/>
      <c r="CB193" s="29"/>
      <c r="CC193" s="29"/>
      <c r="CD193" s="29"/>
      <c r="CE193" s="29"/>
      <c r="CF193" s="29"/>
      <c r="CG193" s="29"/>
      <c r="CH193" s="29"/>
      <c r="CI193" s="29"/>
      <c r="CJ193" s="29"/>
      <c r="CK193" s="29"/>
      <c r="CL193" s="29"/>
      <c r="CM193" s="29"/>
      <c r="CN193" s="29"/>
      <c r="CO193" s="29"/>
      <c r="CP193" s="29"/>
      <c r="CQ193" s="29"/>
      <c r="CR193" s="29"/>
      <c r="CS193" s="29"/>
      <c r="CT193" s="29"/>
      <c r="CU193" s="29"/>
      <c r="CV193" s="29"/>
      <c r="CW193" s="29"/>
      <c r="CX193" s="29"/>
      <c r="CY193" s="29"/>
      <c r="CZ193" s="29"/>
      <c r="DA193" s="29"/>
      <c r="DB193" s="29"/>
      <c r="DC193" s="29"/>
      <c r="DD193" s="29"/>
      <c r="DE193" s="29"/>
      <c r="DF193" s="29"/>
      <c r="DG193" s="29"/>
      <c r="DH193" s="29"/>
      <c r="DI193" s="29"/>
      <c r="DJ193" s="29"/>
      <c r="DK193" s="29"/>
      <c r="DL193" s="29"/>
      <c r="DM193" s="29"/>
      <c r="DN193" s="29"/>
      <c r="DO193" s="29"/>
      <c r="DP193" s="29"/>
      <c r="DQ193" s="29"/>
      <c r="DR193" s="29"/>
      <c r="DS193" s="29"/>
      <c r="DT193" s="29"/>
      <c r="DU193" s="29"/>
      <c r="DV193" s="29"/>
      <c r="DW193" s="29"/>
      <c r="DX193" s="29"/>
      <c r="DY193" s="29"/>
      <c r="DZ193" s="29"/>
      <c r="EA193" s="29"/>
      <c r="EB193" s="29"/>
      <c r="EC193" s="29"/>
      <c r="ED193" s="29"/>
      <c r="EE193" s="29"/>
      <c r="EF193" s="29"/>
      <c r="EG193" s="29"/>
      <c r="EH193" s="29"/>
      <c r="EI193" s="29"/>
      <c r="EJ193" s="29"/>
      <c r="EK193" s="29"/>
      <c r="EL193" s="29"/>
    </row>
    <row r="194" spans="17:142" x14ac:dyDescent="0.2">
      <c r="Q194" s="1"/>
      <c r="R194" s="1"/>
      <c r="S194" s="1"/>
      <c r="T194" s="1"/>
      <c r="U194" s="1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9"/>
      <c r="BT194" s="29"/>
      <c r="BU194" s="29"/>
      <c r="BV194" s="29"/>
      <c r="BW194" s="29"/>
      <c r="BX194" s="29"/>
      <c r="BY194" s="29"/>
      <c r="BZ194" s="29"/>
      <c r="CA194" s="29"/>
      <c r="CB194" s="29"/>
      <c r="CC194" s="29"/>
      <c r="CD194" s="29"/>
      <c r="CE194" s="29"/>
      <c r="CF194" s="29"/>
      <c r="CG194" s="29"/>
      <c r="CH194" s="29"/>
      <c r="CI194" s="29"/>
      <c r="CJ194" s="29"/>
      <c r="CK194" s="29"/>
      <c r="CL194" s="29"/>
      <c r="CM194" s="29"/>
      <c r="CN194" s="29"/>
      <c r="CO194" s="29"/>
      <c r="CP194" s="29"/>
      <c r="CQ194" s="29"/>
      <c r="CR194" s="29"/>
      <c r="CS194" s="29"/>
      <c r="CT194" s="29"/>
      <c r="CU194" s="29"/>
      <c r="CV194" s="29"/>
      <c r="CW194" s="29"/>
      <c r="CX194" s="29"/>
      <c r="CY194" s="29"/>
      <c r="CZ194" s="29"/>
      <c r="DA194" s="29"/>
      <c r="DB194" s="29"/>
      <c r="DC194" s="29"/>
      <c r="DD194" s="29"/>
      <c r="DE194" s="29"/>
      <c r="DF194" s="29"/>
      <c r="DG194" s="29"/>
      <c r="DH194" s="29"/>
      <c r="DI194" s="29"/>
      <c r="DJ194" s="29"/>
      <c r="DK194" s="29"/>
      <c r="DL194" s="29"/>
      <c r="DM194" s="29"/>
      <c r="DN194" s="29"/>
      <c r="DO194" s="29"/>
      <c r="DP194" s="29"/>
      <c r="DQ194" s="29"/>
      <c r="DR194" s="29"/>
      <c r="DS194" s="29"/>
      <c r="DT194" s="29"/>
      <c r="DU194" s="29"/>
      <c r="DV194" s="29"/>
      <c r="DW194" s="29"/>
      <c r="DX194" s="29"/>
      <c r="DY194" s="29"/>
      <c r="DZ194" s="29"/>
      <c r="EA194" s="29"/>
      <c r="EB194" s="29"/>
      <c r="EC194" s="29"/>
      <c r="ED194" s="29"/>
      <c r="EE194" s="29"/>
      <c r="EF194" s="29"/>
      <c r="EG194" s="29"/>
      <c r="EH194" s="29"/>
      <c r="EI194" s="29"/>
      <c r="EJ194" s="29"/>
      <c r="EK194" s="29"/>
      <c r="EL194" s="29"/>
    </row>
    <row r="195" spans="17:142" x14ac:dyDescent="0.2">
      <c r="Q195" s="1"/>
      <c r="R195" s="1"/>
      <c r="S195" s="1"/>
      <c r="T195" s="1"/>
      <c r="U195" s="1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29"/>
      <c r="BS195" s="29"/>
      <c r="BT195" s="29"/>
      <c r="BU195" s="29"/>
      <c r="BV195" s="29"/>
      <c r="BW195" s="29"/>
      <c r="BX195" s="29"/>
      <c r="BY195" s="29"/>
      <c r="BZ195" s="29"/>
      <c r="CA195" s="29"/>
      <c r="CB195" s="29"/>
      <c r="CC195" s="29"/>
      <c r="CD195" s="29"/>
      <c r="CE195" s="29"/>
      <c r="CF195" s="29"/>
      <c r="CG195" s="29"/>
      <c r="CH195" s="29"/>
      <c r="CI195" s="29"/>
      <c r="CJ195" s="29"/>
      <c r="CK195" s="29"/>
      <c r="CL195" s="29"/>
      <c r="CM195" s="29"/>
      <c r="CN195" s="29"/>
      <c r="CO195" s="29"/>
      <c r="CP195" s="29"/>
      <c r="CQ195" s="29"/>
      <c r="CR195" s="29"/>
      <c r="CS195" s="29"/>
      <c r="CT195" s="29"/>
      <c r="CU195" s="29"/>
      <c r="CV195" s="29"/>
      <c r="CW195" s="29"/>
      <c r="CX195" s="29"/>
      <c r="CY195" s="29"/>
      <c r="CZ195" s="29"/>
      <c r="DA195" s="29"/>
      <c r="DB195" s="29"/>
      <c r="DC195" s="29"/>
      <c r="DD195" s="29"/>
      <c r="DE195" s="29"/>
      <c r="DF195" s="29"/>
      <c r="DG195" s="29"/>
      <c r="DH195" s="29"/>
      <c r="DI195" s="29"/>
      <c r="DJ195" s="29"/>
      <c r="DK195" s="29"/>
      <c r="DL195" s="29"/>
      <c r="DM195" s="29"/>
      <c r="DN195" s="29"/>
      <c r="DO195" s="29"/>
      <c r="DP195" s="29"/>
      <c r="DQ195" s="29"/>
      <c r="DR195" s="29"/>
      <c r="DS195" s="29"/>
      <c r="DT195" s="29"/>
      <c r="DU195" s="29"/>
      <c r="DV195" s="29"/>
      <c r="DW195" s="29"/>
      <c r="DX195" s="29"/>
      <c r="DY195" s="29"/>
      <c r="DZ195" s="29"/>
      <c r="EA195" s="29"/>
      <c r="EB195" s="29"/>
      <c r="EC195" s="29"/>
      <c r="ED195" s="29"/>
      <c r="EE195" s="29"/>
      <c r="EF195" s="29"/>
      <c r="EG195" s="29"/>
      <c r="EH195" s="29"/>
      <c r="EI195" s="29"/>
      <c r="EJ195" s="29"/>
      <c r="EK195" s="29"/>
      <c r="EL195" s="29"/>
    </row>
    <row r="196" spans="17:142" x14ac:dyDescent="0.2">
      <c r="Q196" s="1"/>
      <c r="R196" s="1"/>
      <c r="S196" s="1"/>
      <c r="T196" s="1"/>
      <c r="U196" s="1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29"/>
      <c r="BS196" s="29"/>
      <c r="BT196" s="29"/>
      <c r="BU196" s="29"/>
      <c r="BV196" s="29"/>
      <c r="BW196" s="29"/>
      <c r="BX196" s="29"/>
      <c r="BY196" s="29"/>
      <c r="BZ196" s="29"/>
      <c r="CA196" s="29"/>
      <c r="CB196" s="29"/>
      <c r="CC196" s="29"/>
      <c r="CD196" s="29"/>
      <c r="CE196" s="29"/>
      <c r="CF196" s="29"/>
      <c r="CG196" s="29"/>
      <c r="CH196" s="29"/>
      <c r="CI196" s="29"/>
      <c r="CJ196" s="29"/>
      <c r="CK196" s="29"/>
      <c r="CL196" s="29"/>
      <c r="CM196" s="29"/>
      <c r="CN196" s="29"/>
      <c r="CO196" s="29"/>
      <c r="CP196" s="29"/>
      <c r="CQ196" s="29"/>
      <c r="CR196" s="29"/>
      <c r="CS196" s="29"/>
      <c r="CT196" s="29"/>
      <c r="CU196" s="29"/>
      <c r="CV196" s="29"/>
      <c r="CW196" s="29"/>
      <c r="CX196" s="29"/>
      <c r="CY196" s="29"/>
      <c r="CZ196" s="29"/>
      <c r="DA196" s="29"/>
      <c r="DB196" s="29"/>
      <c r="DC196" s="29"/>
      <c r="DD196" s="29"/>
      <c r="DE196" s="29"/>
      <c r="DF196" s="29"/>
      <c r="DG196" s="29"/>
      <c r="DH196" s="29"/>
      <c r="DI196" s="29"/>
      <c r="DJ196" s="29"/>
      <c r="DK196" s="29"/>
      <c r="DL196" s="29"/>
      <c r="DM196" s="29"/>
      <c r="DN196" s="29"/>
      <c r="DO196" s="29"/>
      <c r="DP196" s="29"/>
      <c r="DQ196" s="29"/>
      <c r="DR196" s="29"/>
      <c r="DS196" s="29"/>
      <c r="DT196" s="29"/>
      <c r="DU196" s="29"/>
      <c r="DV196" s="29"/>
      <c r="DW196" s="29"/>
      <c r="DX196" s="29"/>
      <c r="DY196" s="29"/>
      <c r="DZ196" s="29"/>
      <c r="EA196" s="29"/>
      <c r="EB196" s="29"/>
      <c r="EC196" s="29"/>
      <c r="ED196" s="29"/>
      <c r="EE196" s="29"/>
      <c r="EF196" s="29"/>
      <c r="EG196" s="29"/>
      <c r="EH196" s="29"/>
      <c r="EI196" s="29"/>
      <c r="EJ196" s="29"/>
      <c r="EK196" s="29"/>
      <c r="EL196" s="29"/>
    </row>
    <row r="197" spans="17:142" x14ac:dyDescent="0.2">
      <c r="Q197" s="1"/>
      <c r="R197" s="1"/>
      <c r="S197" s="1"/>
      <c r="T197" s="1"/>
      <c r="U197" s="1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  <c r="BX197" s="29"/>
      <c r="BY197" s="29"/>
      <c r="BZ197" s="29"/>
      <c r="CA197" s="29"/>
      <c r="CB197" s="29"/>
      <c r="CC197" s="29"/>
      <c r="CD197" s="29"/>
      <c r="CE197" s="29"/>
      <c r="CF197" s="29"/>
      <c r="CG197" s="29"/>
      <c r="CH197" s="29"/>
      <c r="CI197" s="29"/>
      <c r="CJ197" s="29"/>
      <c r="CK197" s="29"/>
      <c r="CL197" s="29"/>
      <c r="CM197" s="29"/>
      <c r="CN197" s="29"/>
      <c r="CO197" s="29"/>
      <c r="CP197" s="29"/>
      <c r="CQ197" s="29"/>
      <c r="CR197" s="29"/>
      <c r="CS197" s="29"/>
      <c r="CT197" s="29"/>
      <c r="CU197" s="29"/>
      <c r="CV197" s="29"/>
      <c r="CW197" s="29"/>
      <c r="CX197" s="29"/>
      <c r="CY197" s="29"/>
      <c r="CZ197" s="29"/>
      <c r="DA197" s="29"/>
      <c r="DB197" s="29"/>
      <c r="DC197" s="29"/>
      <c r="DD197" s="29"/>
      <c r="DE197" s="29"/>
      <c r="DF197" s="29"/>
      <c r="DG197" s="29"/>
      <c r="DH197" s="29"/>
      <c r="DI197" s="29"/>
      <c r="DJ197" s="29"/>
      <c r="DK197" s="29"/>
      <c r="DL197" s="29"/>
      <c r="DM197" s="29"/>
      <c r="DN197" s="29"/>
      <c r="DO197" s="29"/>
      <c r="DP197" s="29"/>
      <c r="DQ197" s="29"/>
      <c r="DR197" s="29"/>
      <c r="DS197" s="29"/>
      <c r="DT197" s="29"/>
      <c r="DU197" s="29"/>
      <c r="DV197" s="29"/>
      <c r="DW197" s="29"/>
      <c r="DX197" s="29"/>
      <c r="DY197" s="29"/>
      <c r="DZ197" s="29"/>
      <c r="EA197" s="29"/>
      <c r="EB197" s="29"/>
      <c r="EC197" s="29"/>
      <c r="ED197" s="29"/>
      <c r="EE197" s="29"/>
      <c r="EF197" s="29"/>
      <c r="EG197" s="29"/>
      <c r="EH197" s="29"/>
      <c r="EI197" s="29"/>
      <c r="EJ197" s="29"/>
      <c r="EK197" s="29"/>
      <c r="EL197" s="29"/>
    </row>
    <row r="198" spans="17:142" x14ac:dyDescent="0.2">
      <c r="Q198" s="1"/>
      <c r="R198" s="1"/>
      <c r="S198" s="1"/>
      <c r="T198" s="1"/>
      <c r="U198" s="1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29"/>
      <c r="BX198" s="29"/>
      <c r="BY198" s="29"/>
      <c r="BZ198" s="29"/>
      <c r="CA198" s="29"/>
      <c r="CB198" s="29"/>
      <c r="CC198" s="29"/>
      <c r="CD198" s="29"/>
      <c r="CE198" s="29"/>
      <c r="CF198" s="29"/>
      <c r="CG198" s="29"/>
      <c r="CH198" s="29"/>
      <c r="CI198" s="29"/>
      <c r="CJ198" s="29"/>
      <c r="CK198" s="29"/>
      <c r="CL198" s="29"/>
      <c r="CM198" s="29"/>
      <c r="CN198" s="29"/>
      <c r="CO198" s="29"/>
      <c r="CP198" s="29"/>
      <c r="CQ198" s="29"/>
      <c r="CR198" s="29"/>
      <c r="CS198" s="29"/>
      <c r="CT198" s="29"/>
      <c r="CU198" s="29"/>
      <c r="CV198" s="29"/>
      <c r="CW198" s="29"/>
      <c r="CX198" s="29"/>
      <c r="CY198" s="29"/>
      <c r="CZ198" s="29"/>
      <c r="DA198" s="29"/>
      <c r="DB198" s="29"/>
      <c r="DC198" s="29"/>
      <c r="DD198" s="29"/>
      <c r="DE198" s="29"/>
      <c r="DF198" s="29"/>
      <c r="DG198" s="29"/>
      <c r="DH198" s="29"/>
      <c r="DI198" s="29"/>
      <c r="DJ198" s="29"/>
      <c r="DK198" s="29"/>
      <c r="DL198" s="29"/>
      <c r="DM198" s="29"/>
      <c r="DN198" s="29"/>
      <c r="DO198" s="29"/>
      <c r="DP198" s="29"/>
      <c r="DQ198" s="29"/>
      <c r="DR198" s="29"/>
      <c r="DS198" s="29"/>
      <c r="DT198" s="29"/>
      <c r="DU198" s="29"/>
      <c r="DV198" s="29"/>
      <c r="DW198" s="29"/>
      <c r="DX198" s="29"/>
      <c r="DY198" s="29"/>
      <c r="DZ198" s="29"/>
      <c r="EA198" s="29"/>
      <c r="EB198" s="29"/>
      <c r="EC198" s="29"/>
      <c r="ED198" s="29"/>
      <c r="EE198" s="29"/>
      <c r="EF198" s="29"/>
      <c r="EG198" s="29"/>
      <c r="EH198" s="29"/>
      <c r="EI198" s="29"/>
      <c r="EJ198" s="29"/>
      <c r="EK198" s="29"/>
      <c r="EL198" s="29"/>
    </row>
    <row r="199" spans="17:142" x14ac:dyDescent="0.2">
      <c r="Q199" s="1"/>
      <c r="R199" s="1"/>
      <c r="S199" s="1"/>
      <c r="T199" s="1"/>
      <c r="U199" s="1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29"/>
      <c r="BS199" s="29"/>
      <c r="BT199" s="29"/>
      <c r="BU199" s="29"/>
      <c r="BV199" s="29"/>
      <c r="BW199" s="29"/>
      <c r="BX199" s="29"/>
      <c r="BY199" s="29"/>
      <c r="BZ199" s="29"/>
      <c r="CA199" s="29"/>
      <c r="CB199" s="29"/>
      <c r="CC199" s="29"/>
      <c r="CD199" s="29"/>
      <c r="CE199" s="29"/>
      <c r="CF199" s="29"/>
      <c r="CG199" s="29"/>
      <c r="CH199" s="29"/>
      <c r="CI199" s="29"/>
      <c r="CJ199" s="29"/>
      <c r="CK199" s="29"/>
      <c r="CL199" s="29"/>
      <c r="CM199" s="29"/>
      <c r="CN199" s="29"/>
      <c r="CO199" s="29"/>
      <c r="CP199" s="29"/>
      <c r="CQ199" s="29"/>
      <c r="CR199" s="29"/>
      <c r="CS199" s="29"/>
      <c r="CT199" s="29"/>
      <c r="CU199" s="29"/>
      <c r="CV199" s="29"/>
      <c r="CW199" s="29"/>
      <c r="CX199" s="29"/>
      <c r="CY199" s="29"/>
      <c r="CZ199" s="29"/>
      <c r="DA199" s="29"/>
      <c r="DB199" s="29"/>
      <c r="DC199" s="29"/>
      <c r="DD199" s="29"/>
      <c r="DE199" s="29"/>
      <c r="DF199" s="29"/>
      <c r="DG199" s="29"/>
      <c r="DH199" s="29"/>
      <c r="DI199" s="29"/>
      <c r="DJ199" s="29"/>
      <c r="DK199" s="29"/>
      <c r="DL199" s="29"/>
      <c r="DM199" s="29"/>
      <c r="DN199" s="29"/>
      <c r="DO199" s="29"/>
      <c r="DP199" s="29"/>
      <c r="DQ199" s="29"/>
      <c r="DR199" s="29"/>
      <c r="DS199" s="29"/>
      <c r="DT199" s="29"/>
      <c r="DU199" s="29"/>
      <c r="DV199" s="29"/>
      <c r="DW199" s="29"/>
      <c r="DX199" s="29"/>
      <c r="DY199" s="29"/>
      <c r="DZ199" s="29"/>
      <c r="EA199" s="29"/>
      <c r="EB199" s="29"/>
      <c r="EC199" s="29"/>
      <c r="ED199" s="29"/>
      <c r="EE199" s="29"/>
      <c r="EF199" s="29"/>
      <c r="EG199" s="29"/>
      <c r="EH199" s="29"/>
      <c r="EI199" s="29"/>
      <c r="EJ199" s="29"/>
      <c r="EK199" s="29"/>
      <c r="EL199" s="29"/>
    </row>
    <row r="200" spans="17:142" x14ac:dyDescent="0.2">
      <c r="Q200" s="1"/>
      <c r="R200" s="1"/>
      <c r="S200" s="1"/>
      <c r="T200" s="1"/>
      <c r="U200" s="1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29"/>
      <c r="BS200" s="29"/>
      <c r="BT200" s="29"/>
      <c r="BU200" s="29"/>
      <c r="BV200" s="29"/>
      <c r="BW200" s="29"/>
      <c r="BX200" s="29"/>
      <c r="BY200" s="29"/>
      <c r="BZ200" s="29"/>
      <c r="CA200" s="29"/>
      <c r="CB200" s="29"/>
      <c r="CC200" s="29"/>
      <c r="CD200" s="29"/>
      <c r="CE200" s="29"/>
      <c r="CF200" s="29"/>
      <c r="CG200" s="29"/>
      <c r="CH200" s="29"/>
      <c r="CI200" s="29"/>
      <c r="CJ200" s="29"/>
      <c r="CK200" s="29"/>
      <c r="CL200" s="29"/>
      <c r="CM200" s="29"/>
      <c r="CN200" s="29"/>
      <c r="CO200" s="29"/>
      <c r="CP200" s="29"/>
      <c r="CQ200" s="29"/>
      <c r="CR200" s="29"/>
      <c r="CS200" s="29"/>
      <c r="CT200" s="29"/>
      <c r="CU200" s="29"/>
      <c r="CV200" s="29"/>
      <c r="CW200" s="29"/>
      <c r="CX200" s="29"/>
      <c r="CY200" s="29"/>
      <c r="CZ200" s="29"/>
      <c r="DA200" s="29"/>
      <c r="DB200" s="29"/>
      <c r="DC200" s="29"/>
      <c r="DD200" s="29"/>
      <c r="DE200" s="29"/>
      <c r="DF200" s="29"/>
      <c r="DG200" s="29"/>
      <c r="DH200" s="29"/>
      <c r="DI200" s="29"/>
      <c r="DJ200" s="29"/>
      <c r="DK200" s="29"/>
      <c r="DL200" s="29"/>
      <c r="DM200" s="29"/>
      <c r="DN200" s="29"/>
      <c r="DO200" s="29"/>
      <c r="DP200" s="29"/>
      <c r="DQ200" s="29"/>
      <c r="DR200" s="29"/>
      <c r="DS200" s="29"/>
      <c r="DT200" s="29"/>
      <c r="DU200" s="29"/>
      <c r="DV200" s="29"/>
      <c r="DW200" s="29"/>
      <c r="DX200" s="29"/>
      <c r="DY200" s="29"/>
      <c r="DZ200" s="29"/>
      <c r="EA200" s="29"/>
      <c r="EB200" s="29"/>
      <c r="EC200" s="29"/>
      <c r="ED200" s="29"/>
      <c r="EE200" s="29"/>
      <c r="EF200" s="29"/>
      <c r="EG200" s="29"/>
      <c r="EH200" s="29"/>
      <c r="EI200" s="29"/>
      <c r="EJ200" s="29"/>
      <c r="EK200" s="29"/>
      <c r="EL200" s="29"/>
    </row>
    <row r="201" spans="17:142" x14ac:dyDescent="0.2">
      <c r="Q201" s="1"/>
      <c r="R201" s="1"/>
      <c r="S201" s="1"/>
      <c r="T201" s="1"/>
      <c r="U201" s="1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29"/>
      <c r="BR201" s="29"/>
      <c r="BS201" s="29"/>
      <c r="BT201" s="29"/>
      <c r="BU201" s="29"/>
      <c r="BV201" s="29"/>
      <c r="BW201" s="29"/>
      <c r="BX201" s="29"/>
      <c r="BY201" s="29"/>
      <c r="BZ201" s="29"/>
      <c r="CA201" s="29"/>
      <c r="CB201" s="29"/>
      <c r="CC201" s="29"/>
      <c r="CD201" s="29"/>
      <c r="CE201" s="29"/>
      <c r="CF201" s="29"/>
      <c r="CG201" s="29"/>
      <c r="CH201" s="29"/>
      <c r="CI201" s="29"/>
      <c r="CJ201" s="29"/>
      <c r="CK201" s="29"/>
      <c r="CL201" s="29"/>
      <c r="CM201" s="29"/>
      <c r="CN201" s="29"/>
      <c r="CO201" s="29"/>
      <c r="CP201" s="29"/>
      <c r="CQ201" s="29"/>
      <c r="CR201" s="29"/>
      <c r="CS201" s="29"/>
      <c r="CT201" s="29"/>
      <c r="CU201" s="29"/>
      <c r="CV201" s="29"/>
      <c r="CW201" s="29"/>
      <c r="CX201" s="29"/>
      <c r="CY201" s="29"/>
      <c r="CZ201" s="29"/>
      <c r="DA201" s="29"/>
      <c r="DB201" s="29"/>
      <c r="DC201" s="29"/>
      <c r="DD201" s="29"/>
      <c r="DE201" s="29"/>
      <c r="DF201" s="29"/>
      <c r="DG201" s="29"/>
      <c r="DH201" s="29"/>
      <c r="DI201" s="29"/>
      <c r="DJ201" s="29"/>
      <c r="DK201" s="29"/>
      <c r="DL201" s="29"/>
      <c r="DM201" s="29"/>
      <c r="DN201" s="29"/>
      <c r="DO201" s="29"/>
      <c r="DP201" s="29"/>
      <c r="DQ201" s="29"/>
      <c r="DR201" s="29"/>
      <c r="DS201" s="29"/>
      <c r="DT201" s="29"/>
      <c r="DU201" s="29"/>
      <c r="DV201" s="29"/>
      <c r="DW201" s="29"/>
      <c r="DX201" s="29"/>
      <c r="DY201" s="29"/>
      <c r="DZ201" s="29"/>
      <c r="EA201" s="29"/>
      <c r="EB201" s="29"/>
      <c r="EC201" s="29"/>
      <c r="ED201" s="29"/>
      <c r="EE201" s="29"/>
      <c r="EF201" s="29"/>
      <c r="EG201" s="29"/>
      <c r="EH201" s="29"/>
      <c r="EI201" s="29"/>
      <c r="EJ201" s="29"/>
      <c r="EK201" s="29"/>
      <c r="EL201" s="29"/>
    </row>
    <row r="202" spans="17:142" x14ac:dyDescent="0.2">
      <c r="Q202" s="1"/>
      <c r="R202" s="1"/>
      <c r="S202" s="1"/>
      <c r="T202" s="1"/>
      <c r="U202" s="1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29"/>
      <c r="BQ202" s="29"/>
      <c r="BR202" s="29"/>
      <c r="BS202" s="29"/>
      <c r="BT202" s="29"/>
      <c r="BU202" s="29"/>
      <c r="BV202" s="29"/>
      <c r="BW202" s="29"/>
      <c r="BX202" s="29"/>
      <c r="BY202" s="29"/>
      <c r="BZ202" s="29"/>
      <c r="CA202" s="29"/>
      <c r="CB202" s="29"/>
      <c r="CC202" s="29"/>
      <c r="CD202" s="29"/>
      <c r="CE202" s="29"/>
      <c r="CF202" s="29"/>
      <c r="CG202" s="29"/>
      <c r="CH202" s="29"/>
      <c r="CI202" s="29"/>
      <c r="CJ202" s="29"/>
      <c r="CK202" s="29"/>
      <c r="CL202" s="29"/>
      <c r="CM202" s="29"/>
      <c r="CN202" s="29"/>
      <c r="CO202" s="29"/>
      <c r="CP202" s="29"/>
      <c r="CQ202" s="29"/>
      <c r="CR202" s="29"/>
      <c r="CS202" s="29"/>
      <c r="CT202" s="29"/>
      <c r="CU202" s="29"/>
      <c r="CV202" s="29"/>
      <c r="CW202" s="29"/>
      <c r="CX202" s="29"/>
      <c r="CY202" s="29"/>
      <c r="CZ202" s="29"/>
      <c r="DA202" s="29"/>
      <c r="DB202" s="29"/>
      <c r="DC202" s="29"/>
      <c r="DD202" s="29"/>
      <c r="DE202" s="29"/>
      <c r="DF202" s="29"/>
      <c r="DG202" s="29"/>
      <c r="DH202" s="29"/>
      <c r="DI202" s="29"/>
      <c r="DJ202" s="29"/>
      <c r="DK202" s="29"/>
      <c r="DL202" s="29"/>
      <c r="DM202" s="29"/>
      <c r="DN202" s="29"/>
      <c r="DO202" s="29"/>
      <c r="DP202" s="29"/>
      <c r="DQ202" s="29"/>
      <c r="DR202" s="29"/>
      <c r="DS202" s="29"/>
      <c r="DT202" s="29"/>
      <c r="DU202" s="29"/>
      <c r="DV202" s="29"/>
      <c r="DW202" s="29"/>
      <c r="DX202" s="29"/>
      <c r="DY202" s="29"/>
      <c r="DZ202" s="29"/>
      <c r="EA202" s="29"/>
      <c r="EB202" s="29"/>
      <c r="EC202" s="29"/>
      <c r="ED202" s="29"/>
      <c r="EE202" s="29"/>
      <c r="EF202" s="29"/>
      <c r="EG202" s="29"/>
      <c r="EH202" s="29"/>
      <c r="EI202" s="29"/>
      <c r="EJ202" s="29"/>
      <c r="EK202" s="29"/>
      <c r="EL202" s="29"/>
    </row>
    <row r="203" spans="17:142" x14ac:dyDescent="0.2">
      <c r="Q203" s="1"/>
      <c r="R203" s="1"/>
      <c r="S203" s="1"/>
      <c r="T203" s="1"/>
      <c r="U203" s="1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29"/>
      <c r="BQ203" s="29"/>
      <c r="BR203" s="29"/>
      <c r="BS203" s="29"/>
      <c r="BT203" s="29"/>
      <c r="BU203" s="29"/>
      <c r="BV203" s="29"/>
      <c r="BW203" s="29"/>
      <c r="BX203" s="29"/>
      <c r="BY203" s="29"/>
      <c r="BZ203" s="29"/>
      <c r="CA203" s="29"/>
      <c r="CB203" s="29"/>
      <c r="CC203" s="29"/>
      <c r="CD203" s="29"/>
      <c r="CE203" s="29"/>
      <c r="CF203" s="29"/>
      <c r="CG203" s="29"/>
      <c r="CH203" s="29"/>
      <c r="CI203" s="29"/>
      <c r="CJ203" s="29"/>
      <c r="CK203" s="29"/>
      <c r="CL203" s="29"/>
      <c r="CM203" s="29"/>
      <c r="CN203" s="29"/>
      <c r="CO203" s="29"/>
      <c r="CP203" s="29"/>
      <c r="CQ203" s="29"/>
      <c r="CR203" s="29"/>
      <c r="CS203" s="29"/>
      <c r="CT203" s="29"/>
      <c r="CU203" s="29"/>
      <c r="CV203" s="29"/>
      <c r="CW203" s="29"/>
      <c r="CX203" s="29"/>
      <c r="CY203" s="29"/>
      <c r="CZ203" s="29"/>
      <c r="DA203" s="29"/>
      <c r="DB203" s="29"/>
      <c r="DC203" s="29"/>
      <c r="DD203" s="29"/>
      <c r="DE203" s="29"/>
      <c r="DF203" s="29"/>
      <c r="DG203" s="29"/>
      <c r="DH203" s="29"/>
      <c r="DI203" s="29"/>
      <c r="DJ203" s="29"/>
      <c r="DK203" s="29"/>
      <c r="DL203" s="29"/>
      <c r="DM203" s="29"/>
      <c r="DN203" s="29"/>
      <c r="DO203" s="29"/>
      <c r="DP203" s="29"/>
      <c r="DQ203" s="29"/>
      <c r="DR203" s="29"/>
      <c r="DS203" s="29"/>
      <c r="DT203" s="29"/>
      <c r="DU203" s="29"/>
      <c r="DV203" s="29"/>
      <c r="DW203" s="29"/>
      <c r="DX203" s="29"/>
      <c r="DY203" s="29"/>
      <c r="DZ203" s="29"/>
      <c r="EA203" s="29"/>
      <c r="EB203" s="29"/>
      <c r="EC203" s="29"/>
      <c r="ED203" s="29"/>
      <c r="EE203" s="29"/>
      <c r="EF203" s="29"/>
      <c r="EG203" s="29"/>
      <c r="EH203" s="29"/>
      <c r="EI203" s="29"/>
      <c r="EJ203" s="29"/>
      <c r="EK203" s="29"/>
      <c r="EL203" s="29"/>
    </row>
    <row r="204" spans="17:142" x14ac:dyDescent="0.2">
      <c r="Q204" s="1"/>
      <c r="R204" s="1"/>
      <c r="S204" s="1"/>
      <c r="T204" s="1"/>
      <c r="U204" s="1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29"/>
      <c r="BP204" s="29"/>
      <c r="BQ204" s="29"/>
      <c r="BR204" s="29"/>
      <c r="BS204" s="29"/>
      <c r="BT204" s="29"/>
      <c r="BU204" s="29"/>
      <c r="BV204" s="29"/>
      <c r="BW204" s="29"/>
      <c r="BX204" s="29"/>
      <c r="BY204" s="29"/>
      <c r="BZ204" s="29"/>
      <c r="CA204" s="29"/>
      <c r="CB204" s="29"/>
      <c r="CC204" s="29"/>
      <c r="CD204" s="29"/>
      <c r="CE204" s="29"/>
      <c r="CF204" s="29"/>
      <c r="CG204" s="29"/>
      <c r="CH204" s="29"/>
      <c r="CI204" s="29"/>
      <c r="CJ204" s="29"/>
      <c r="CK204" s="29"/>
      <c r="CL204" s="29"/>
      <c r="CM204" s="29"/>
      <c r="CN204" s="29"/>
      <c r="CO204" s="29"/>
      <c r="CP204" s="29"/>
      <c r="CQ204" s="29"/>
      <c r="CR204" s="29"/>
      <c r="CS204" s="29"/>
      <c r="CT204" s="29"/>
      <c r="CU204" s="29"/>
      <c r="CV204" s="29"/>
      <c r="CW204" s="29"/>
      <c r="CX204" s="29"/>
      <c r="CY204" s="29"/>
      <c r="CZ204" s="29"/>
      <c r="DA204" s="29"/>
      <c r="DB204" s="29"/>
      <c r="DC204" s="29"/>
      <c r="DD204" s="29"/>
      <c r="DE204" s="29"/>
      <c r="DF204" s="29"/>
      <c r="DG204" s="29"/>
      <c r="DH204" s="29"/>
      <c r="DI204" s="29"/>
      <c r="DJ204" s="29"/>
      <c r="DK204" s="29"/>
      <c r="DL204" s="29"/>
      <c r="DM204" s="29"/>
      <c r="DN204" s="29"/>
      <c r="DO204" s="29"/>
      <c r="DP204" s="29"/>
      <c r="DQ204" s="29"/>
      <c r="DR204" s="29"/>
      <c r="DS204" s="29"/>
      <c r="DT204" s="29"/>
      <c r="DU204" s="29"/>
      <c r="DV204" s="29"/>
      <c r="DW204" s="29"/>
      <c r="DX204" s="29"/>
      <c r="DY204" s="29"/>
      <c r="DZ204" s="29"/>
      <c r="EA204" s="29"/>
      <c r="EB204" s="29"/>
      <c r="EC204" s="29"/>
      <c r="ED204" s="29"/>
      <c r="EE204" s="29"/>
      <c r="EF204" s="29"/>
      <c r="EG204" s="29"/>
      <c r="EH204" s="29"/>
      <c r="EI204" s="29"/>
      <c r="EJ204" s="29"/>
      <c r="EK204" s="29"/>
      <c r="EL204" s="29"/>
    </row>
    <row r="205" spans="17:142" x14ac:dyDescent="0.2">
      <c r="Q205" s="1"/>
      <c r="R205" s="1"/>
      <c r="S205" s="1"/>
      <c r="T205" s="1"/>
      <c r="U205" s="1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29"/>
      <c r="BQ205" s="29"/>
      <c r="BR205" s="29"/>
      <c r="BS205" s="29"/>
      <c r="BT205" s="29"/>
      <c r="BU205" s="29"/>
      <c r="BV205" s="29"/>
      <c r="BW205" s="29"/>
      <c r="BX205" s="29"/>
      <c r="BY205" s="29"/>
      <c r="BZ205" s="29"/>
      <c r="CA205" s="29"/>
      <c r="CB205" s="29"/>
      <c r="CC205" s="29"/>
      <c r="CD205" s="29"/>
      <c r="CE205" s="29"/>
      <c r="CF205" s="29"/>
      <c r="CG205" s="29"/>
      <c r="CH205" s="29"/>
      <c r="CI205" s="29"/>
      <c r="CJ205" s="29"/>
      <c r="CK205" s="29"/>
      <c r="CL205" s="29"/>
      <c r="CM205" s="29"/>
      <c r="CN205" s="29"/>
      <c r="CO205" s="29"/>
      <c r="CP205" s="29"/>
      <c r="CQ205" s="29"/>
      <c r="CR205" s="29"/>
      <c r="CS205" s="29"/>
      <c r="CT205" s="29"/>
      <c r="CU205" s="29"/>
      <c r="CV205" s="29"/>
      <c r="CW205" s="29"/>
      <c r="CX205" s="29"/>
      <c r="CY205" s="29"/>
      <c r="CZ205" s="29"/>
      <c r="DA205" s="29"/>
      <c r="DB205" s="29"/>
      <c r="DC205" s="29"/>
      <c r="DD205" s="29"/>
      <c r="DE205" s="29"/>
      <c r="DF205" s="29"/>
      <c r="DG205" s="29"/>
      <c r="DH205" s="29"/>
      <c r="DI205" s="29"/>
      <c r="DJ205" s="29"/>
      <c r="DK205" s="29"/>
      <c r="DL205" s="29"/>
      <c r="DM205" s="29"/>
      <c r="DN205" s="29"/>
      <c r="DO205" s="29"/>
      <c r="DP205" s="29"/>
      <c r="DQ205" s="29"/>
      <c r="DR205" s="29"/>
      <c r="DS205" s="29"/>
      <c r="DT205" s="29"/>
      <c r="DU205" s="29"/>
      <c r="DV205" s="29"/>
      <c r="DW205" s="29"/>
      <c r="DX205" s="29"/>
      <c r="DY205" s="29"/>
      <c r="DZ205" s="29"/>
      <c r="EA205" s="29"/>
      <c r="EB205" s="29"/>
      <c r="EC205" s="29"/>
      <c r="ED205" s="29"/>
      <c r="EE205" s="29"/>
      <c r="EF205" s="29"/>
      <c r="EG205" s="29"/>
      <c r="EH205" s="29"/>
      <c r="EI205" s="29"/>
      <c r="EJ205" s="29"/>
      <c r="EK205" s="29"/>
      <c r="EL205" s="29"/>
    </row>
    <row r="206" spans="17:142" x14ac:dyDescent="0.2">
      <c r="Q206" s="1"/>
      <c r="R206" s="1"/>
      <c r="S206" s="1"/>
      <c r="T206" s="1"/>
      <c r="U206" s="1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29"/>
      <c r="BQ206" s="29"/>
      <c r="BR206" s="29"/>
      <c r="BS206" s="29"/>
      <c r="BT206" s="29"/>
      <c r="BU206" s="29"/>
      <c r="BV206" s="29"/>
      <c r="BW206" s="29"/>
      <c r="BX206" s="29"/>
      <c r="BY206" s="29"/>
      <c r="BZ206" s="29"/>
      <c r="CA206" s="29"/>
      <c r="CB206" s="29"/>
      <c r="CC206" s="29"/>
      <c r="CD206" s="29"/>
      <c r="CE206" s="29"/>
      <c r="CF206" s="29"/>
      <c r="CG206" s="29"/>
      <c r="CH206" s="29"/>
      <c r="CI206" s="29"/>
      <c r="CJ206" s="29"/>
      <c r="CK206" s="29"/>
      <c r="CL206" s="29"/>
      <c r="CM206" s="29"/>
      <c r="CN206" s="29"/>
      <c r="CO206" s="29"/>
      <c r="CP206" s="29"/>
      <c r="CQ206" s="29"/>
      <c r="CR206" s="29"/>
      <c r="CS206" s="29"/>
      <c r="CT206" s="29"/>
      <c r="CU206" s="29"/>
      <c r="CV206" s="29"/>
      <c r="CW206" s="29"/>
      <c r="CX206" s="29"/>
      <c r="CY206" s="29"/>
      <c r="CZ206" s="29"/>
      <c r="DA206" s="29"/>
      <c r="DB206" s="29"/>
      <c r="DC206" s="29"/>
      <c r="DD206" s="29"/>
      <c r="DE206" s="29"/>
      <c r="DF206" s="29"/>
      <c r="DG206" s="29"/>
      <c r="DH206" s="29"/>
      <c r="DI206" s="29"/>
      <c r="DJ206" s="29"/>
      <c r="DK206" s="29"/>
      <c r="DL206" s="29"/>
      <c r="DM206" s="29"/>
      <c r="DN206" s="29"/>
      <c r="DO206" s="29"/>
      <c r="DP206" s="29"/>
      <c r="DQ206" s="29"/>
      <c r="DR206" s="29"/>
      <c r="DS206" s="29"/>
      <c r="DT206" s="29"/>
      <c r="DU206" s="29"/>
      <c r="DV206" s="29"/>
      <c r="DW206" s="29"/>
      <c r="DX206" s="29"/>
      <c r="DY206" s="29"/>
      <c r="DZ206" s="29"/>
      <c r="EA206" s="29"/>
      <c r="EB206" s="29"/>
      <c r="EC206" s="29"/>
      <c r="ED206" s="29"/>
      <c r="EE206" s="29"/>
      <c r="EF206" s="29"/>
      <c r="EG206" s="29"/>
      <c r="EH206" s="29"/>
      <c r="EI206" s="29"/>
      <c r="EJ206" s="29"/>
      <c r="EK206" s="29"/>
      <c r="EL206" s="29"/>
    </row>
    <row r="207" spans="17:142" x14ac:dyDescent="0.2">
      <c r="Q207" s="1"/>
      <c r="R207" s="1"/>
      <c r="S207" s="1"/>
      <c r="T207" s="1"/>
      <c r="U207" s="1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/>
      <c r="BQ207" s="29"/>
      <c r="BR207" s="29"/>
      <c r="BS207" s="29"/>
      <c r="BT207" s="29"/>
      <c r="BU207" s="29"/>
      <c r="BV207" s="29"/>
      <c r="BW207" s="29"/>
      <c r="BX207" s="29"/>
      <c r="BY207" s="29"/>
      <c r="BZ207" s="29"/>
      <c r="CA207" s="29"/>
      <c r="CB207" s="29"/>
      <c r="CC207" s="29"/>
      <c r="CD207" s="29"/>
      <c r="CE207" s="29"/>
      <c r="CF207" s="29"/>
      <c r="CG207" s="29"/>
      <c r="CH207" s="29"/>
      <c r="CI207" s="29"/>
      <c r="CJ207" s="29"/>
      <c r="CK207" s="29"/>
      <c r="CL207" s="29"/>
      <c r="CM207" s="29"/>
      <c r="CN207" s="29"/>
      <c r="CO207" s="29"/>
      <c r="CP207" s="29"/>
      <c r="CQ207" s="29"/>
      <c r="CR207" s="29"/>
      <c r="CS207" s="29"/>
      <c r="CT207" s="29"/>
      <c r="CU207" s="29"/>
      <c r="CV207" s="29"/>
      <c r="CW207" s="29"/>
      <c r="CX207" s="29"/>
      <c r="CY207" s="29"/>
      <c r="CZ207" s="29"/>
      <c r="DA207" s="29"/>
      <c r="DB207" s="29"/>
      <c r="DC207" s="29"/>
      <c r="DD207" s="29"/>
      <c r="DE207" s="29"/>
      <c r="DF207" s="29"/>
      <c r="DG207" s="29"/>
      <c r="DH207" s="29"/>
      <c r="DI207" s="29"/>
      <c r="DJ207" s="29"/>
      <c r="DK207" s="29"/>
      <c r="DL207" s="29"/>
      <c r="DM207" s="29"/>
      <c r="DN207" s="29"/>
      <c r="DO207" s="29"/>
      <c r="DP207" s="29"/>
      <c r="DQ207" s="29"/>
      <c r="DR207" s="29"/>
      <c r="DS207" s="29"/>
      <c r="DT207" s="29"/>
      <c r="DU207" s="29"/>
      <c r="DV207" s="29"/>
      <c r="DW207" s="29"/>
      <c r="DX207" s="29"/>
      <c r="DY207" s="29"/>
      <c r="DZ207" s="29"/>
      <c r="EA207" s="29"/>
      <c r="EB207" s="29"/>
      <c r="EC207" s="29"/>
      <c r="ED207" s="29"/>
      <c r="EE207" s="29"/>
      <c r="EF207" s="29"/>
      <c r="EG207" s="29"/>
      <c r="EH207" s="29"/>
      <c r="EI207" s="29"/>
      <c r="EJ207" s="29"/>
      <c r="EK207" s="29"/>
      <c r="EL207" s="29"/>
    </row>
    <row r="208" spans="17:142" x14ac:dyDescent="0.2">
      <c r="Q208" s="1"/>
      <c r="R208" s="1"/>
      <c r="S208" s="1"/>
      <c r="T208" s="1"/>
      <c r="U208" s="1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29"/>
      <c r="BQ208" s="29"/>
      <c r="BR208" s="29"/>
      <c r="BS208" s="29"/>
      <c r="BT208" s="29"/>
      <c r="BU208" s="29"/>
      <c r="BV208" s="29"/>
      <c r="BW208" s="29"/>
      <c r="BX208" s="29"/>
      <c r="BY208" s="29"/>
      <c r="BZ208" s="29"/>
      <c r="CA208" s="29"/>
      <c r="CB208" s="29"/>
      <c r="CC208" s="29"/>
      <c r="CD208" s="29"/>
      <c r="CE208" s="29"/>
      <c r="CF208" s="29"/>
      <c r="CG208" s="29"/>
      <c r="CH208" s="29"/>
      <c r="CI208" s="29"/>
      <c r="CJ208" s="29"/>
      <c r="CK208" s="29"/>
      <c r="CL208" s="29"/>
      <c r="CM208" s="29"/>
      <c r="CN208" s="29"/>
      <c r="CO208" s="29"/>
      <c r="CP208" s="29"/>
      <c r="CQ208" s="29"/>
      <c r="CR208" s="29"/>
      <c r="CS208" s="29"/>
      <c r="CT208" s="29"/>
      <c r="CU208" s="29"/>
      <c r="CV208" s="29"/>
      <c r="CW208" s="29"/>
      <c r="CX208" s="29"/>
      <c r="CY208" s="29"/>
      <c r="CZ208" s="29"/>
      <c r="DA208" s="29"/>
      <c r="DB208" s="29"/>
      <c r="DC208" s="29"/>
      <c r="DD208" s="29"/>
      <c r="DE208" s="29"/>
      <c r="DF208" s="29"/>
      <c r="DG208" s="29"/>
      <c r="DH208" s="29"/>
      <c r="DI208" s="29"/>
      <c r="DJ208" s="29"/>
      <c r="DK208" s="29"/>
      <c r="DL208" s="29"/>
      <c r="DM208" s="29"/>
      <c r="DN208" s="29"/>
      <c r="DO208" s="29"/>
      <c r="DP208" s="29"/>
      <c r="DQ208" s="29"/>
      <c r="DR208" s="29"/>
      <c r="DS208" s="29"/>
      <c r="DT208" s="29"/>
      <c r="DU208" s="29"/>
      <c r="DV208" s="29"/>
      <c r="DW208" s="29"/>
      <c r="DX208" s="29"/>
      <c r="DY208" s="29"/>
      <c r="DZ208" s="29"/>
      <c r="EA208" s="29"/>
      <c r="EB208" s="29"/>
      <c r="EC208" s="29"/>
      <c r="ED208" s="29"/>
      <c r="EE208" s="29"/>
      <c r="EF208" s="29"/>
      <c r="EG208" s="29"/>
      <c r="EH208" s="29"/>
      <c r="EI208" s="29"/>
      <c r="EJ208" s="29"/>
      <c r="EK208" s="29"/>
      <c r="EL208" s="29"/>
    </row>
    <row r="209" spans="17:142" x14ac:dyDescent="0.2">
      <c r="Q209" s="1"/>
      <c r="R209" s="1"/>
      <c r="S209" s="1"/>
      <c r="T209" s="1"/>
      <c r="U209" s="1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29"/>
      <c r="BR209" s="29"/>
      <c r="BS209" s="29"/>
      <c r="BT209" s="29"/>
      <c r="BU209" s="29"/>
      <c r="BV209" s="29"/>
      <c r="BW209" s="29"/>
      <c r="BX209" s="29"/>
      <c r="BY209" s="29"/>
      <c r="BZ209" s="29"/>
      <c r="CA209" s="29"/>
      <c r="CB209" s="29"/>
      <c r="CC209" s="29"/>
      <c r="CD209" s="29"/>
      <c r="CE209" s="29"/>
      <c r="CF209" s="29"/>
      <c r="CG209" s="29"/>
      <c r="CH209" s="29"/>
      <c r="CI209" s="29"/>
      <c r="CJ209" s="29"/>
      <c r="CK209" s="29"/>
      <c r="CL209" s="29"/>
      <c r="CM209" s="29"/>
      <c r="CN209" s="29"/>
      <c r="CO209" s="29"/>
      <c r="CP209" s="29"/>
      <c r="CQ209" s="29"/>
      <c r="CR209" s="29"/>
      <c r="CS209" s="29"/>
      <c r="CT209" s="29"/>
      <c r="CU209" s="29"/>
      <c r="CV209" s="29"/>
      <c r="CW209" s="29"/>
      <c r="CX209" s="29"/>
      <c r="CY209" s="29"/>
      <c r="CZ209" s="29"/>
      <c r="DA209" s="29"/>
      <c r="DB209" s="29"/>
      <c r="DC209" s="29"/>
      <c r="DD209" s="29"/>
      <c r="DE209" s="29"/>
      <c r="DF209" s="29"/>
      <c r="DG209" s="29"/>
      <c r="DH209" s="29"/>
      <c r="DI209" s="29"/>
      <c r="DJ209" s="29"/>
      <c r="DK209" s="29"/>
      <c r="DL209" s="29"/>
      <c r="DM209" s="29"/>
      <c r="DN209" s="29"/>
      <c r="DO209" s="29"/>
      <c r="DP209" s="29"/>
      <c r="DQ209" s="29"/>
      <c r="DR209" s="29"/>
      <c r="DS209" s="29"/>
      <c r="DT209" s="29"/>
      <c r="DU209" s="29"/>
      <c r="DV209" s="29"/>
      <c r="DW209" s="29"/>
      <c r="DX209" s="29"/>
      <c r="DY209" s="29"/>
      <c r="DZ209" s="29"/>
      <c r="EA209" s="29"/>
      <c r="EB209" s="29"/>
      <c r="EC209" s="29"/>
      <c r="ED209" s="29"/>
      <c r="EE209" s="29"/>
      <c r="EF209" s="29"/>
      <c r="EG209" s="29"/>
      <c r="EH209" s="29"/>
      <c r="EI209" s="29"/>
      <c r="EJ209" s="29"/>
      <c r="EK209" s="29"/>
      <c r="EL209" s="29"/>
    </row>
    <row r="210" spans="17:142" x14ac:dyDescent="0.2">
      <c r="Q210" s="1"/>
      <c r="R210" s="1"/>
      <c r="S210" s="1"/>
      <c r="T210" s="1"/>
      <c r="U210" s="1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29"/>
      <c r="BQ210" s="29"/>
      <c r="BR210" s="29"/>
      <c r="BS210" s="29"/>
      <c r="BT210" s="29"/>
      <c r="BU210" s="29"/>
      <c r="BV210" s="29"/>
      <c r="BW210" s="29"/>
      <c r="BX210" s="29"/>
      <c r="BY210" s="29"/>
      <c r="BZ210" s="29"/>
      <c r="CA210" s="29"/>
      <c r="CB210" s="29"/>
      <c r="CC210" s="29"/>
      <c r="CD210" s="29"/>
      <c r="CE210" s="29"/>
      <c r="CF210" s="29"/>
      <c r="CG210" s="29"/>
      <c r="CH210" s="29"/>
      <c r="CI210" s="29"/>
      <c r="CJ210" s="29"/>
      <c r="CK210" s="29"/>
      <c r="CL210" s="29"/>
      <c r="CM210" s="29"/>
      <c r="CN210" s="29"/>
      <c r="CO210" s="29"/>
      <c r="CP210" s="29"/>
      <c r="CQ210" s="29"/>
      <c r="CR210" s="29"/>
      <c r="CS210" s="29"/>
      <c r="CT210" s="29"/>
      <c r="CU210" s="29"/>
      <c r="CV210" s="29"/>
      <c r="CW210" s="29"/>
      <c r="CX210" s="29"/>
      <c r="CY210" s="29"/>
      <c r="CZ210" s="29"/>
      <c r="DA210" s="29"/>
      <c r="DB210" s="29"/>
      <c r="DC210" s="29"/>
      <c r="DD210" s="29"/>
      <c r="DE210" s="29"/>
      <c r="DF210" s="29"/>
      <c r="DG210" s="29"/>
      <c r="DH210" s="29"/>
      <c r="DI210" s="29"/>
      <c r="DJ210" s="29"/>
      <c r="DK210" s="29"/>
      <c r="DL210" s="29"/>
      <c r="DM210" s="29"/>
      <c r="DN210" s="29"/>
      <c r="DO210" s="29"/>
      <c r="DP210" s="29"/>
      <c r="DQ210" s="29"/>
      <c r="DR210" s="29"/>
      <c r="DS210" s="29"/>
      <c r="DT210" s="29"/>
      <c r="DU210" s="29"/>
      <c r="DV210" s="29"/>
      <c r="DW210" s="29"/>
      <c r="DX210" s="29"/>
      <c r="DY210" s="29"/>
      <c r="DZ210" s="29"/>
      <c r="EA210" s="29"/>
      <c r="EB210" s="29"/>
      <c r="EC210" s="29"/>
      <c r="ED210" s="29"/>
      <c r="EE210" s="29"/>
      <c r="EF210" s="29"/>
      <c r="EG210" s="29"/>
      <c r="EH210" s="29"/>
      <c r="EI210" s="29"/>
      <c r="EJ210" s="29"/>
      <c r="EK210" s="29"/>
      <c r="EL210" s="29"/>
    </row>
    <row r="211" spans="17:142" x14ac:dyDescent="0.2">
      <c r="Q211" s="1"/>
      <c r="R211" s="1"/>
      <c r="S211" s="1"/>
      <c r="T211" s="1"/>
      <c r="U211" s="1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29"/>
      <c r="BQ211" s="29"/>
      <c r="BR211" s="29"/>
      <c r="BS211" s="29"/>
      <c r="BT211" s="29"/>
      <c r="BU211" s="29"/>
      <c r="BV211" s="29"/>
      <c r="BW211" s="29"/>
      <c r="BX211" s="29"/>
      <c r="BY211" s="29"/>
      <c r="BZ211" s="29"/>
      <c r="CA211" s="29"/>
      <c r="CB211" s="29"/>
      <c r="CC211" s="29"/>
      <c r="CD211" s="29"/>
      <c r="CE211" s="29"/>
      <c r="CF211" s="29"/>
      <c r="CG211" s="29"/>
      <c r="CH211" s="29"/>
      <c r="CI211" s="29"/>
      <c r="CJ211" s="29"/>
      <c r="CK211" s="29"/>
      <c r="CL211" s="29"/>
      <c r="CM211" s="29"/>
      <c r="CN211" s="29"/>
      <c r="CO211" s="29"/>
      <c r="CP211" s="29"/>
      <c r="CQ211" s="29"/>
      <c r="CR211" s="29"/>
      <c r="CS211" s="29"/>
      <c r="CT211" s="29"/>
      <c r="CU211" s="29"/>
      <c r="CV211" s="29"/>
      <c r="CW211" s="29"/>
      <c r="CX211" s="29"/>
      <c r="CY211" s="29"/>
      <c r="CZ211" s="29"/>
      <c r="DA211" s="29"/>
      <c r="DB211" s="29"/>
      <c r="DC211" s="29"/>
      <c r="DD211" s="29"/>
      <c r="DE211" s="29"/>
      <c r="DF211" s="29"/>
      <c r="DG211" s="29"/>
      <c r="DH211" s="29"/>
      <c r="DI211" s="29"/>
      <c r="DJ211" s="29"/>
      <c r="DK211" s="29"/>
      <c r="DL211" s="29"/>
      <c r="DM211" s="29"/>
      <c r="DN211" s="29"/>
      <c r="DO211" s="29"/>
      <c r="DP211" s="29"/>
      <c r="DQ211" s="29"/>
      <c r="DR211" s="29"/>
      <c r="DS211" s="29"/>
      <c r="DT211" s="29"/>
      <c r="DU211" s="29"/>
      <c r="DV211" s="29"/>
      <c r="DW211" s="29"/>
      <c r="DX211" s="29"/>
      <c r="DY211" s="29"/>
      <c r="DZ211" s="29"/>
      <c r="EA211" s="29"/>
      <c r="EB211" s="29"/>
      <c r="EC211" s="29"/>
      <c r="ED211" s="29"/>
      <c r="EE211" s="29"/>
      <c r="EF211" s="29"/>
      <c r="EG211" s="29"/>
      <c r="EH211" s="29"/>
      <c r="EI211" s="29"/>
      <c r="EJ211" s="29"/>
      <c r="EK211" s="29"/>
      <c r="EL211" s="29"/>
    </row>
    <row r="212" spans="17:142" x14ac:dyDescent="0.2">
      <c r="Q212" s="1"/>
      <c r="R212" s="1"/>
      <c r="S212" s="1"/>
      <c r="T212" s="1"/>
      <c r="U212" s="1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29"/>
      <c r="BQ212" s="29"/>
      <c r="BR212" s="29"/>
      <c r="BS212" s="29"/>
      <c r="BT212" s="29"/>
      <c r="BU212" s="29"/>
      <c r="BV212" s="29"/>
      <c r="BW212" s="29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29"/>
      <c r="CI212" s="29"/>
      <c r="CJ212" s="29"/>
      <c r="CK212" s="29"/>
      <c r="CL212" s="29"/>
      <c r="CM212" s="29"/>
      <c r="CN212" s="29"/>
      <c r="CO212" s="29"/>
      <c r="CP212" s="29"/>
      <c r="CQ212" s="29"/>
      <c r="CR212" s="29"/>
      <c r="CS212" s="29"/>
      <c r="CT212" s="29"/>
      <c r="CU212" s="29"/>
      <c r="CV212" s="29"/>
      <c r="CW212" s="29"/>
      <c r="CX212" s="29"/>
      <c r="CY212" s="29"/>
      <c r="CZ212" s="29"/>
      <c r="DA212" s="29"/>
      <c r="DB212" s="29"/>
      <c r="DC212" s="29"/>
      <c r="DD212" s="29"/>
      <c r="DE212" s="29"/>
      <c r="DF212" s="29"/>
      <c r="DG212" s="29"/>
      <c r="DH212" s="29"/>
      <c r="DI212" s="29"/>
      <c r="DJ212" s="29"/>
      <c r="DK212" s="29"/>
      <c r="DL212" s="29"/>
      <c r="DM212" s="29"/>
      <c r="DN212" s="29"/>
      <c r="DO212" s="29"/>
      <c r="DP212" s="29"/>
      <c r="DQ212" s="29"/>
      <c r="DR212" s="29"/>
      <c r="DS212" s="29"/>
      <c r="DT212" s="29"/>
      <c r="DU212" s="29"/>
      <c r="DV212" s="29"/>
      <c r="DW212" s="29"/>
      <c r="DX212" s="29"/>
      <c r="DY212" s="29"/>
      <c r="DZ212" s="29"/>
      <c r="EA212" s="29"/>
      <c r="EB212" s="29"/>
      <c r="EC212" s="29"/>
      <c r="ED212" s="29"/>
      <c r="EE212" s="29"/>
      <c r="EF212" s="29"/>
      <c r="EG212" s="29"/>
      <c r="EH212" s="29"/>
      <c r="EI212" s="29"/>
      <c r="EJ212" s="29"/>
      <c r="EK212" s="29"/>
      <c r="EL212" s="29"/>
    </row>
    <row r="213" spans="17:142" x14ac:dyDescent="0.2">
      <c r="Q213" s="1"/>
      <c r="R213" s="1"/>
      <c r="S213" s="1"/>
      <c r="T213" s="1"/>
      <c r="U213" s="1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29"/>
      <c r="BS213" s="29"/>
      <c r="BT213" s="29"/>
      <c r="BU213" s="29"/>
      <c r="BV213" s="29"/>
      <c r="BW213" s="29"/>
      <c r="BX213" s="29"/>
      <c r="BY213" s="29"/>
      <c r="BZ213" s="29"/>
      <c r="CA213" s="29"/>
      <c r="CB213" s="29"/>
      <c r="CC213" s="29"/>
      <c r="CD213" s="29"/>
      <c r="CE213" s="29"/>
      <c r="CF213" s="29"/>
      <c r="CG213" s="29"/>
      <c r="CH213" s="29"/>
      <c r="CI213" s="29"/>
      <c r="CJ213" s="29"/>
      <c r="CK213" s="29"/>
      <c r="CL213" s="29"/>
      <c r="CM213" s="29"/>
      <c r="CN213" s="29"/>
      <c r="CO213" s="29"/>
      <c r="CP213" s="29"/>
      <c r="CQ213" s="29"/>
      <c r="CR213" s="29"/>
      <c r="CS213" s="29"/>
      <c r="CT213" s="29"/>
      <c r="CU213" s="29"/>
      <c r="CV213" s="29"/>
      <c r="CW213" s="29"/>
      <c r="CX213" s="29"/>
      <c r="CY213" s="29"/>
      <c r="CZ213" s="29"/>
      <c r="DA213" s="29"/>
      <c r="DB213" s="29"/>
      <c r="DC213" s="29"/>
      <c r="DD213" s="29"/>
      <c r="DE213" s="29"/>
      <c r="DF213" s="29"/>
      <c r="DG213" s="29"/>
      <c r="DH213" s="29"/>
      <c r="DI213" s="29"/>
      <c r="DJ213" s="29"/>
      <c r="DK213" s="29"/>
      <c r="DL213" s="29"/>
      <c r="DM213" s="29"/>
      <c r="DN213" s="29"/>
      <c r="DO213" s="29"/>
      <c r="DP213" s="29"/>
      <c r="DQ213" s="29"/>
      <c r="DR213" s="29"/>
      <c r="DS213" s="29"/>
      <c r="DT213" s="29"/>
      <c r="DU213" s="29"/>
      <c r="DV213" s="29"/>
      <c r="DW213" s="29"/>
      <c r="DX213" s="29"/>
      <c r="DY213" s="29"/>
      <c r="DZ213" s="29"/>
      <c r="EA213" s="29"/>
      <c r="EB213" s="29"/>
      <c r="EC213" s="29"/>
      <c r="ED213" s="29"/>
      <c r="EE213" s="29"/>
      <c r="EF213" s="29"/>
      <c r="EG213" s="29"/>
      <c r="EH213" s="29"/>
      <c r="EI213" s="29"/>
      <c r="EJ213" s="29"/>
      <c r="EK213" s="29"/>
      <c r="EL213" s="29"/>
    </row>
    <row r="214" spans="17:142" x14ac:dyDescent="0.2">
      <c r="Q214" s="1"/>
      <c r="R214" s="1"/>
      <c r="S214" s="1"/>
      <c r="T214" s="1"/>
      <c r="U214" s="1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29"/>
      <c r="BQ214" s="29"/>
      <c r="BR214" s="29"/>
      <c r="BS214" s="29"/>
      <c r="BT214" s="29"/>
      <c r="BU214" s="29"/>
      <c r="BV214" s="29"/>
      <c r="BW214" s="29"/>
      <c r="BX214" s="29"/>
      <c r="BY214" s="29"/>
      <c r="BZ214" s="29"/>
      <c r="CA214" s="29"/>
      <c r="CB214" s="29"/>
      <c r="CC214" s="29"/>
      <c r="CD214" s="29"/>
      <c r="CE214" s="29"/>
      <c r="CF214" s="29"/>
      <c r="CG214" s="29"/>
      <c r="CH214" s="29"/>
      <c r="CI214" s="29"/>
      <c r="CJ214" s="29"/>
      <c r="CK214" s="29"/>
      <c r="CL214" s="29"/>
      <c r="CM214" s="29"/>
      <c r="CN214" s="29"/>
      <c r="CO214" s="29"/>
      <c r="CP214" s="29"/>
      <c r="CQ214" s="29"/>
      <c r="CR214" s="29"/>
      <c r="CS214" s="29"/>
      <c r="CT214" s="29"/>
      <c r="CU214" s="29"/>
      <c r="CV214" s="29"/>
      <c r="CW214" s="29"/>
      <c r="CX214" s="29"/>
      <c r="CY214" s="29"/>
      <c r="CZ214" s="29"/>
      <c r="DA214" s="29"/>
      <c r="DB214" s="29"/>
      <c r="DC214" s="29"/>
      <c r="DD214" s="29"/>
      <c r="DE214" s="29"/>
      <c r="DF214" s="29"/>
      <c r="DG214" s="29"/>
      <c r="DH214" s="29"/>
      <c r="DI214" s="29"/>
      <c r="DJ214" s="29"/>
      <c r="DK214" s="29"/>
      <c r="DL214" s="29"/>
      <c r="DM214" s="29"/>
      <c r="DN214" s="29"/>
      <c r="DO214" s="29"/>
      <c r="DP214" s="29"/>
      <c r="DQ214" s="29"/>
      <c r="DR214" s="29"/>
      <c r="DS214" s="29"/>
      <c r="DT214" s="29"/>
      <c r="DU214" s="29"/>
      <c r="DV214" s="29"/>
      <c r="DW214" s="29"/>
      <c r="DX214" s="29"/>
      <c r="DY214" s="29"/>
      <c r="DZ214" s="29"/>
      <c r="EA214" s="29"/>
      <c r="EB214" s="29"/>
      <c r="EC214" s="29"/>
      <c r="ED214" s="29"/>
      <c r="EE214" s="29"/>
      <c r="EF214" s="29"/>
      <c r="EG214" s="29"/>
      <c r="EH214" s="29"/>
      <c r="EI214" s="29"/>
      <c r="EJ214" s="29"/>
      <c r="EK214" s="29"/>
      <c r="EL214" s="29"/>
    </row>
    <row r="215" spans="17:142" x14ac:dyDescent="0.2">
      <c r="Q215" s="1"/>
      <c r="R215" s="1"/>
      <c r="S215" s="1"/>
      <c r="T215" s="1"/>
      <c r="U215" s="1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29"/>
      <c r="BS215" s="29"/>
      <c r="BT215" s="29"/>
      <c r="BU215" s="29"/>
      <c r="BV215" s="29"/>
      <c r="BW215" s="29"/>
      <c r="BX215" s="29"/>
      <c r="BY215" s="29"/>
      <c r="BZ215" s="29"/>
      <c r="CA215" s="29"/>
      <c r="CB215" s="29"/>
      <c r="CC215" s="29"/>
      <c r="CD215" s="29"/>
      <c r="CE215" s="29"/>
      <c r="CF215" s="29"/>
      <c r="CG215" s="29"/>
      <c r="CH215" s="29"/>
      <c r="CI215" s="29"/>
      <c r="CJ215" s="29"/>
      <c r="CK215" s="29"/>
      <c r="CL215" s="29"/>
      <c r="CM215" s="29"/>
      <c r="CN215" s="29"/>
      <c r="CO215" s="29"/>
      <c r="CP215" s="29"/>
      <c r="CQ215" s="29"/>
      <c r="CR215" s="29"/>
      <c r="CS215" s="29"/>
      <c r="CT215" s="29"/>
      <c r="CU215" s="29"/>
      <c r="CV215" s="29"/>
      <c r="CW215" s="29"/>
      <c r="CX215" s="29"/>
      <c r="CY215" s="29"/>
      <c r="CZ215" s="29"/>
      <c r="DA215" s="29"/>
      <c r="DB215" s="29"/>
      <c r="DC215" s="29"/>
      <c r="DD215" s="29"/>
      <c r="DE215" s="29"/>
      <c r="DF215" s="29"/>
      <c r="DG215" s="29"/>
      <c r="DH215" s="29"/>
      <c r="DI215" s="29"/>
      <c r="DJ215" s="29"/>
      <c r="DK215" s="29"/>
      <c r="DL215" s="29"/>
      <c r="DM215" s="29"/>
      <c r="DN215" s="29"/>
      <c r="DO215" s="29"/>
      <c r="DP215" s="29"/>
      <c r="DQ215" s="29"/>
      <c r="DR215" s="29"/>
      <c r="DS215" s="29"/>
      <c r="DT215" s="29"/>
      <c r="DU215" s="29"/>
      <c r="DV215" s="29"/>
      <c r="DW215" s="29"/>
      <c r="DX215" s="29"/>
      <c r="DY215" s="29"/>
      <c r="DZ215" s="29"/>
      <c r="EA215" s="29"/>
      <c r="EB215" s="29"/>
      <c r="EC215" s="29"/>
      <c r="ED215" s="29"/>
      <c r="EE215" s="29"/>
      <c r="EF215" s="29"/>
      <c r="EG215" s="29"/>
      <c r="EH215" s="29"/>
      <c r="EI215" s="29"/>
      <c r="EJ215" s="29"/>
      <c r="EK215" s="29"/>
      <c r="EL215" s="29"/>
    </row>
    <row r="216" spans="17:142" x14ac:dyDescent="0.2">
      <c r="Q216" s="1"/>
      <c r="R216" s="1"/>
      <c r="S216" s="1"/>
      <c r="T216" s="1"/>
      <c r="U216" s="1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29"/>
      <c r="BQ216" s="29"/>
      <c r="BR216" s="29"/>
      <c r="BS216" s="29"/>
      <c r="BT216" s="29"/>
      <c r="BU216" s="29"/>
      <c r="BV216" s="29"/>
      <c r="BW216" s="29"/>
      <c r="BX216" s="29"/>
      <c r="BY216" s="29"/>
      <c r="BZ216" s="29"/>
      <c r="CA216" s="29"/>
      <c r="CB216" s="29"/>
      <c r="CC216" s="29"/>
      <c r="CD216" s="29"/>
      <c r="CE216" s="29"/>
      <c r="CF216" s="29"/>
      <c r="CG216" s="29"/>
      <c r="CH216" s="29"/>
      <c r="CI216" s="29"/>
      <c r="CJ216" s="29"/>
      <c r="CK216" s="29"/>
      <c r="CL216" s="29"/>
      <c r="CM216" s="29"/>
      <c r="CN216" s="29"/>
      <c r="CO216" s="29"/>
      <c r="CP216" s="29"/>
      <c r="CQ216" s="29"/>
      <c r="CR216" s="29"/>
      <c r="CS216" s="29"/>
      <c r="CT216" s="29"/>
      <c r="CU216" s="29"/>
      <c r="CV216" s="29"/>
      <c r="CW216" s="29"/>
      <c r="CX216" s="29"/>
      <c r="CY216" s="29"/>
      <c r="CZ216" s="29"/>
      <c r="DA216" s="29"/>
      <c r="DB216" s="29"/>
      <c r="DC216" s="29"/>
      <c r="DD216" s="29"/>
      <c r="DE216" s="29"/>
      <c r="DF216" s="29"/>
      <c r="DG216" s="29"/>
      <c r="DH216" s="29"/>
      <c r="DI216" s="29"/>
      <c r="DJ216" s="29"/>
      <c r="DK216" s="29"/>
      <c r="DL216" s="29"/>
      <c r="DM216" s="29"/>
      <c r="DN216" s="29"/>
      <c r="DO216" s="29"/>
      <c r="DP216" s="29"/>
      <c r="DQ216" s="29"/>
      <c r="DR216" s="29"/>
      <c r="DS216" s="29"/>
      <c r="DT216" s="29"/>
      <c r="DU216" s="29"/>
      <c r="DV216" s="29"/>
      <c r="DW216" s="29"/>
      <c r="DX216" s="29"/>
      <c r="DY216" s="29"/>
      <c r="DZ216" s="29"/>
      <c r="EA216" s="29"/>
      <c r="EB216" s="29"/>
      <c r="EC216" s="29"/>
      <c r="ED216" s="29"/>
      <c r="EE216" s="29"/>
      <c r="EF216" s="29"/>
      <c r="EG216" s="29"/>
      <c r="EH216" s="29"/>
      <c r="EI216" s="29"/>
      <c r="EJ216" s="29"/>
      <c r="EK216" s="29"/>
      <c r="EL216" s="29"/>
    </row>
    <row r="217" spans="17:142" x14ac:dyDescent="0.2">
      <c r="Q217" s="1"/>
      <c r="R217" s="1"/>
      <c r="S217" s="1"/>
      <c r="T217" s="1"/>
      <c r="U217" s="1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29"/>
      <c r="BQ217" s="29"/>
      <c r="BR217" s="29"/>
      <c r="BS217" s="29"/>
      <c r="BT217" s="29"/>
      <c r="BU217" s="29"/>
      <c r="BV217" s="29"/>
      <c r="BW217" s="29"/>
      <c r="BX217" s="29"/>
      <c r="BY217" s="29"/>
      <c r="BZ217" s="29"/>
      <c r="CA217" s="29"/>
      <c r="CB217" s="29"/>
      <c r="CC217" s="29"/>
      <c r="CD217" s="29"/>
      <c r="CE217" s="29"/>
      <c r="CF217" s="29"/>
      <c r="CG217" s="29"/>
      <c r="CH217" s="29"/>
      <c r="CI217" s="29"/>
      <c r="CJ217" s="29"/>
      <c r="CK217" s="29"/>
      <c r="CL217" s="29"/>
      <c r="CM217" s="29"/>
      <c r="CN217" s="29"/>
      <c r="CO217" s="29"/>
      <c r="CP217" s="29"/>
      <c r="CQ217" s="29"/>
      <c r="CR217" s="29"/>
      <c r="CS217" s="29"/>
      <c r="CT217" s="29"/>
      <c r="CU217" s="29"/>
      <c r="CV217" s="29"/>
      <c r="CW217" s="29"/>
      <c r="CX217" s="29"/>
      <c r="CY217" s="29"/>
      <c r="CZ217" s="29"/>
      <c r="DA217" s="29"/>
      <c r="DB217" s="29"/>
      <c r="DC217" s="29"/>
      <c r="DD217" s="29"/>
      <c r="DE217" s="29"/>
      <c r="DF217" s="29"/>
      <c r="DG217" s="29"/>
      <c r="DH217" s="29"/>
      <c r="DI217" s="29"/>
      <c r="DJ217" s="29"/>
      <c r="DK217" s="29"/>
      <c r="DL217" s="29"/>
      <c r="DM217" s="29"/>
      <c r="DN217" s="29"/>
      <c r="DO217" s="29"/>
      <c r="DP217" s="29"/>
      <c r="DQ217" s="29"/>
      <c r="DR217" s="29"/>
      <c r="DS217" s="29"/>
      <c r="DT217" s="29"/>
      <c r="DU217" s="29"/>
      <c r="DV217" s="29"/>
      <c r="DW217" s="29"/>
      <c r="DX217" s="29"/>
      <c r="DY217" s="29"/>
      <c r="DZ217" s="29"/>
      <c r="EA217" s="29"/>
      <c r="EB217" s="29"/>
      <c r="EC217" s="29"/>
      <c r="ED217" s="29"/>
      <c r="EE217" s="29"/>
      <c r="EF217" s="29"/>
      <c r="EG217" s="29"/>
      <c r="EH217" s="29"/>
      <c r="EI217" s="29"/>
      <c r="EJ217" s="29"/>
      <c r="EK217" s="29"/>
      <c r="EL217" s="29"/>
    </row>
    <row r="218" spans="17:142" x14ac:dyDescent="0.2">
      <c r="Q218" s="1"/>
      <c r="R218" s="1"/>
      <c r="S218" s="1"/>
      <c r="T218" s="1"/>
      <c r="U218" s="1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9"/>
      <c r="BQ218" s="29"/>
      <c r="BR218" s="29"/>
      <c r="BS218" s="29"/>
      <c r="BT218" s="29"/>
      <c r="BU218" s="29"/>
      <c r="BV218" s="29"/>
      <c r="BW218" s="29"/>
      <c r="BX218" s="29"/>
      <c r="BY218" s="29"/>
      <c r="BZ218" s="29"/>
      <c r="CA218" s="29"/>
      <c r="CB218" s="29"/>
      <c r="CC218" s="29"/>
      <c r="CD218" s="29"/>
      <c r="CE218" s="29"/>
      <c r="CF218" s="29"/>
      <c r="CG218" s="29"/>
      <c r="CH218" s="29"/>
      <c r="CI218" s="29"/>
      <c r="CJ218" s="29"/>
      <c r="CK218" s="29"/>
      <c r="CL218" s="29"/>
      <c r="CM218" s="29"/>
      <c r="CN218" s="29"/>
      <c r="CO218" s="29"/>
      <c r="CP218" s="29"/>
      <c r="CQ218" s="29"/>
      <c r="CR218" s="29"/>
      <c r="CS218" s="29"/>
      <c r="CT218" s="29"/>
      <c r="CU218" s="29"/>
      <c r="CV218" s="29"/>
      <c r="CW218" s="29"/>
      <c r="CX218" s="29"/>
      <c r="CY218" s="29"/>
      <c r="CZ218" s="29"/>
      <c r="DA218" s="29"/>
      <c r="DB218" s="29"/>
      <c r="DC218" s="29"/>
      <c r="DD218" s="29"/>
      <c r="DE218" s="29"/>
      <c r="DF218" s="29"/>
      <c r="DG218" s="29"/>
      <c r="DH218" s="29"/>
      <c r="DI218" s="29"/>
      <c r="DJ218" s="29"/>
      <c r="DK218" s="29"/>
      <c r="DL218" s="29"/>
      <c r="DM218" s="29"/>
      <c r="DN218" s="29"/>
      <c r="DO218" s="29"/>
      <c r="DP218" s="29"/>
      <c r="DQ218" s="29"/>
      <c r="DR218" s="29"/>
      <c r="DS218" s="29"/>
      <c r="DT218" s="29"/>
      <c r="DU218" s="29"/>
      <c r="DV218" s="29"/>
      <c r="DW218" s="29"/>
      <c r="DX218" s="29"/>
      <c r="DY218" s="29"/>
      <c r="DZ218" s="29"/>
      <c r="EA218" s="29"/>
      <c r="EB218" s="29"/>
      <c r="EC218" s="29"/>
      <c r="ED218" s="29"/>
      <c r="EE218" s="29"/>
      <c r="EF218" s="29"/>
      <c r="EG218" s="29"/>
      <c r="EH218" s="29"/>
      <c r="EI218" s="29"/>
      <c r="EJ218" s="29"/>
      <c r="EK218" s="29"/>
      <c r="EL218" s="29"/>
    </row>
    <row r="219" spans="17:142" x14ac:dyDescent="0.2">
      <c r="Q219" s="1"/>
      <c r="R219" s="1"/>
      <c r="S219" s="1"/>
      <c r="T219" s="1"/>
      <c r="U219" s="1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9"/>
      <c r="BQ219" s="29"/>
      <c r="BR219" s="29"/>
      <c r="BS219" s="29"/>
      <c r="BT219" s="29"/>
      <c r="BU219" s="29"/>
      <c r="BV219" s="29"/>
      <c r="BW219" s="29"/>
      <c r="BX219" s="29"/>
      <c r="BY219" s="29"/>
      <c r="BZ219" s="29"/>
      <c r="CA219" s="29"/>
      <c r="CB219" s="29"/>
      <c r="CC219" s="29"/>
      <c r="CD219" s="29"/>
      <c r="CE219" s="29"/>
      <c r="CF219" s="29"/>
      <c r="CG219" s="29"/>
      <c r="CH219" s="29"/>
      <c r="CI219" s="29"/>
      <c r="CJ219" s="29"/>
      <c r="CK219" s="29"/>
      <c r="CL219" s="29"/>
      <c r="CM219" s="29"/>
      <c r="CN219" s="29"/>
      <c r="CO219" s="29"/>
      <c r="CP219" s="29"/>
      <c r="CQ219" s="29"/>
      <c r="CR219" s="29"/>
      <c r="CS219" s="29"/>
      <c r="CT219" s="29"/>
      <c r="CU219" s="29"/>
      <c r="CV219" s="29"/>
      <c r="CW219" s="29"/>
      <c r="CX219" s="29"/>
      <c r="CY219" s="29"/>
      <c r="CZ219" s="29"/>
      <c r="DA219" s="29"/>
      <c r="DB219" s="29"/>
      <c r="DC219" s="29"/>
      <c r="DD219" s="29"/>
      <c r="DE219" s="29"/>
      <c r="DF219" s="29"/>
      <c r="DG219" s="29"/>
      <c r="DH219" s="29"/>
      <c r="DI219" s="29"/>
      <c r="DJ219" s="29"/>
      <c r="DK219" s="29"/>
      <c r="DL219" s="29"/>
      <c r="DM219" s="29"/>
      <c r="DN219" s="29"/>
      <c r="DO219" s="29"/>
      <c r="DP219" s="29"/>
      <c r="DQ219" s="29"/>
      <c r="DR219" s="29"/>
      <c r="DS219" s="29"/>
      <c r="DT219" s="29"/>
      <c r="DU219" s="29"/>
      <c r="DV219" s="29"/>
      <c r="DW219" s="29"/>
      <c r="DX219" s="29"/>
      <c r="DY219" s="29"/>
      <c r="DZ219" s="29"/>
      <c r="EA219" s="29"/>
      <c r="EB219" s="29"/>
      <c r="EC219" s="29"/>
      <c r="ED219" s="29"/>
      <c r="EE219" s="29"/>
      <c r="EF219" s="29"/>
      <c r="EG219" s="29"/>
      <c r="EH219" s="29"/>
      <c r="EI219" s="29"/>
      <c r="EJ219" s="29"/>
      <c r="EK219" s="29"/>
      <c r="EL219" s="29"/>
    </row>
    <row r="220" spans="17:142" x14ac:dyDescent="0.2">
      <c r="Q220" s="1"/>
      <c r="R220" s="1"/>
      <c r="S220" s="1"/>
      <c r="T220" s="1"/>
      <c r="U220" s="1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29"/>
      <c r="BQ220" s="29"/>
      <c r="BR220" s="29"/>
      <c r="BS220" s="29"/>
      <c r="BT220" s="29"/>
      <c r="BU220" s="29"/>
      <c r="BV220" s="29"/>
      <c r="BW220" s="29"/>
      <c r="BX220" s="29"/>
      <c r="BY220" s="29"/>
      <c r="BZ220" s="29"/>
      <c r="CA220" s="29"/>
      <c r="CB220" s="29"/>
      <c r="CC220" s="29"/>
      <c r="CD220" s="29"/>
      <c r="CE220" s="29"/>
      <c r="CF220" s="29"/>
      <c r="CG220" s="29"/>
      <c r="CH220" s="29"/>
      <c r="CI220" s="29"/>
      <c r="CJ220" s="29"/>
      <c r="CK220" s="29"/>
      <c r="CL220" s="29"/>
      <c r="CM220" s="29"/>
      <c r="CN220" s="29"/>
      <c r="CO220" s="29"/>
      <c r="CP220" s="29"/>
      <c r="CQ220" s="29"/>
      <c r="CR220" s="29"/>
      <c r="CS220" s="29"/>
      <c r="CT220" s="29"/>
      <c r="CU220" s="29"/>
      <c r="CV220" s="29"/>
      <c r="CW220" s="29"/>
      <c r="CX220" s="29"/>
      <c r="CY220" s="29"/>
      <c r="CZ220" s="29"/>
      <c r="DA220" s="29"/>
      <c r="DB220" s="29"/>
      <c r="DC220" s="29"/>
      <c r="DD220" s="29"/>
      <c r="DE220" s="29"/>
      <c r="DF220" s="29"/>
      <c r="DG220" s="29"/>
      <c r="DH220" s="29"/>
      <c r="DI220" s="29"/>
      <c r="DJ220" s="29"/>
      <c r="DK220" s="29"/>
      <c r="DL220" s="29"/>
      <c r="DM220" s="29"/>
      <c r="DN220" s="29"/>
      <c r="DO220" s="29"/>
      <c r="DP220" s="29"/>
      <c r="DQ220" s="29"/>
      <c r="DR220" s="29"/>
      <c r="DS220" s="29"/>
      <c r="DT220" s="29"/>
      <c r="DU220" s="29"/>
      <c r="DV220" s="29"/>
      <c r="DW220" s="29"/>
      <c r="DX220" s="29"/>
      <c r="DY220" s="29"/>
      <c r="DZ220" s="29"/>
      <c r="EA220" s="29"/>
      <c r="EB220" s="29"/>
      <c r="EC220" s="29"/>
      <c r="ED220" s="29"/>
      <c r="EE220" s="29"/>
      <c r="EF220" s="29"/>
      <c r="EG220" s="29"/>
      <c r="EH220" s="29"/>
      <c r="EI220" s="29"/>
      <c r="EJ220" s="29"/>
      <c r="EK220" s="29"/>
      <c r="EL220" s="29"/>
    </row>
    <row r="221" spans="17:142" x14ac:dyDescent="0.2">
      <c r="Q221" s="1"/>
      <c r="R221" s="1"/>
      <c r="S221" s="1"/>
      <c r="T221" s="1"/>
      <c r="U221" s="1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29"/>
      <c r="BQ221" s="29"/>
      <c r="BR221" s="29"/>
      <c r="BS221" s="29"/>
      <c r="BT221" s="29"/>
      <c r="BU221" s="29"/>
      <c r="BV221" s="29"/>
      <c r="BW221" s="29"/>
      <c r="BX221" s="29"/>
      <c r="BY221" s="29"/>
      <c r="BZ221" s="29"/>
      <c r="CA221" s="29"/>
      <c r="CB221" s="29"/>
      <c r="CC221" s="29"/>
      <c r="CD221" s="29"/>
      <c r="CE221" s="29"/>
      <c r="CF221" s="29"/>
      <c r="CG221" s="29"/>
      <c r="CH221" s="29"/>
      <c r="CI221" s="29"/>
      <c r="CJ221" s="29"/>
      <c r="CK221" s="29"/>
      <c r="CL221" s="29"/>
      <c r="CM221" s="29"/>
      <c r="CN221" s="29"/>
      <c r="CO221" s="29"/>
      <c r="CP221" s="29"/>
      <c r="CQ221" s="29"/>
      <c r="CR221" s="29"/>
      <c r="CS221" s="29"/>
      <c r="CT221" s="29"/>
      <c r="CU221" s="29"/>
      <c r="CV221" s="29"/>
      <c r="CW221" s="29"/>
      <c r="CX221" s="29"/>
      <c r="CY221" s="29"/>
      <c r="CZ221" s="29"/>
      <c r="DA221" s="29"/>
      <c r="DB221" s="29"/>
      <c r="DC221" s="29"/>
      <c r="DD221" s="29"/>
      <c r="DE221" s="29"/>
      <c r="DF221" s="29"/>
      <c r="DG221" s="29"/>
      <c r="DH221" s="29"/>
      <c r="DI221" s="29"/>
      <c r="DJ221" s="29"/>
      <c r="DK221" s="29"/>
      <c r="DL221" s="29"/>
      <c r="DM221" s="29"/>
      <c r="DN221" s="29"/>
      <c r="DO221" s="29"/>
      <c r="DP221" s="29"/>
      <c r="DQ221" s="29"/>
      <c r="DR221" s="29"/>
      <c r="DS221" s="29"/>
      <c r="DT221" s="29"/>
      <c r="DU221" s="29"/>
      <c r="DV221" s="29"/>
      <c r="DW221" s="29"/>
      <c r="DX221" s="29"/>
      <c r="DY221" s="29"/>
      <c r="DZ221" s="29"/>
      <c r="EA221" s="29"/>
      <c r="EB221" s="29"/>
      <c r="EC221" s="29"/>
      <c r="ED221" s="29"/>
      <c r="EE221" s="29"/>
      <c r="EF221" s="29"/>
      <c r="EG221" s="29"/>
      <c r="EH221" s="29"/>
      <c r="EI221" s="29"/>
      <c r="EJ221" s="29"/>
      <c r="EK221" s="29"/>
      <c r="EL221" s="29"/>
    </row>
    <row r="222" spans="17:142" x14ac:dyDescent="0.2">
      <c r="Q222" s="1"/>
      <c r="R222" s="1"/>
      <c r="S222" s="1"/>
      <c r="T222" s="1"/>
      <c r="U222" s="1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29"/>
      <c r="BQ222" s="29"/>
      <c r="BR222" s="29"/>
      <c r="BS222" s="29"/>
      <c r="BT222" s="29"/>
      <c r="BU222" s="29"/>
      <c r="BV222" s="29"/>
      <c r="BW222" s="29"/>
      <c r="BX222" s="29"/>
      <c r="BY222" s="29"/>
      <c r="BZ222" s="29"/>
      <c r="CA222" s="29"/>
      <c r="CB222" s="29"/>
      <c r="CC222" s="29"/>
      <c r="CD222" s="29"/>
      <c r="CE222" s="29"/>
      <c r="CF222" s="29"/>
      <c r="CG222" s="29"/>
      <c r="CH222" s="29"/>
      <c r="CI222" s="29"/>
      <c r="CJ222" s="29"/>
      <c r="CK222" s="29"/>
      <c r="CL222" s="29"/>
      <c r="CM222" s="29"/>
      <c r="CN222" s="29"/>
      <c r="CO222" s="29"/>
      <c r="CP222" s="29"/>
      <c r="CQ222" s="29"/>
      <c r="CR222" s="29"/>
      <c r="CS222" s="29"/>
      <c r="CT222" s="29"/>
      <c r="CU222" s="29"/>
      <c r="CV222" s="29"/>
      <c r="CW222" s="29"/>
      <c r="CX222" s="29"/>
      <c r="CY222" s="29"/>
      <c r="CZ222" s="29"/>
      <c r="DA222" s="29"/>
      <c r="DB222" s="29"/>
      <c r="DC222" s="29"/>
      <c r="DD222" s="29"/>
      <c r="DE222" s="29"/>
      <c r="DF222" s="29"/>
      <c r="DG222" s="29"/>
      <c r="DH222" s="29"/>
      <c r="DI222" s="29"/>
      <c r="DJ222" s="29"/>
      <c r="DK222" s="29"/>
      <c r="DL222" s="29"/>
      <c r="DM222" s="29"/>
      <c r="DN222" s="29"/>
      <c r="DO222" s="29"/>
      <c r="DP222" s="29"/>
      <c r="DQ222" s="29"/>
      <c r="DR222" s="29"/>
      <c r="DS222" s="29"/>
      <c r="DT222" s="29"/>
      <c r="DU222" s="29"/>
      <c r="DV222" s="29"/>
      <c r="DW222" s="29"/>
      <c r="DX222" s="29"/>
      <c r="DY222" s="29"/>
      <c r="DZ222" s="29"/>
      <c r="EA222" s="29"/>
      <c r="EB222" s="29"/>
      <c r="EC222" s="29"/>
      <c r="ED222" s="29"/>
      <c r="EE222" s="29"/>
      <c r="EF222" s="29"/>
      <c r="EG222" s="29"/>
      <c r="EH222" s="29"/>
      <c r="EI222" s="29"/>
      <c r="EJ222" s="29"/>
      <c r="EK222" s="29"/>
      <c r="EL222" s="29"/>
    </row>
    <row r="223" spans="17:142" x14ac:dyDescent="0.2">
      <c r="Q223" s="1"/>
      <c r="R223" s="1"/>
      <c r="S223" s="1"/>
      <c r="T223" s="1"/>
      <c r="U223" s="1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29"/>
      <c r="BQ223" s="29"/>
      <c r="BR223" s="29"/>
      <c r="BS223" s="29"/>
      <c r="BT223" s="29"/>
      <c r="BU223" s="29"/>
      <c r="BV223" s="29"/>
      <c r="BW223" s="29"/>
      <c r="BX223" s="29"/>
      <c r="BY223" s="29"/>
      <c r="BZ223" s="29"/>
      <c r="CA223" s="29"/>
      <c r="CB223" s="29"/>
      <c r="CC223" s="29"/>
      <c r="CD223" s="29"/>
      <c r="CE223" s="29"/>
      <c r="CF223" s="29"/>
      <c r="CG223" s="29"/>
      <c r="CH223" s="29"/>
      <c r="CI223" s="29"/>
      <c r="CJ223" s="29"/>
      <c r="CK223" s="29"/>
      <c r="CL223" s="29"/>
      <c r="CM223" s="29"/>
      <c r="CN223" s="29"/>
      <c r="CO223" s="29"/>
      <c r="CP223" s="29"/>
      <c r="CQ223" s="29"/>
      <c r="CR223" s="29"/>
      <c r="CS223" s="29"/>
      <c r="CT223" s="29"/>
      <c r="CU223" s="29"/>
      <c r="CV223" s="29"/>
      <c r="CW223" s="29"/>
      <c r="CX223" s="29"/>
      <c r="CY223" s="29"/>
      <c r="CZ223" s="29"/>
      <c r="DA223" s="29"/>
      <c r="DB223" s="29"/>
      <c r="DC223" s="29"/>
      <c r="DD223" s="29"/>
      <c r="DE223" s="29"/>
      <c r="DF223" s="29"/>
      <c r="DG223" s="29"/>
      <c r="DH223" s="29"/>
      <c r="DI223" s="29"/>
      <c r="DJ223" s="29"/>
      <c r="DK223" s="29"/>
      <c r="DL223" s="29"/>
      <c r="DM223" s="29"/>
      <c r="DN223" s="29"/>
      <c r="DO223" s="29"/>
      <c r="DP223" s="29"/>
      <c r="DQ223" s="29"/>
      <c r="DR223" s="29"/>
      <c r="DS223" s="29"/>
      <c r="DT223" s="29"/>
      <c r="DU223" s="29"/>
      <c r="DV223" s="29"/>
      <c r="DW223" s="29"/>
      <c r="DX223" s="29"/>
      <c r="DY223" s="29"/>
      <c r="DZ223" s="29"/>
      <c r="EA223" s="29"/>
      <c r="EB223" s="29"/>
      <c r="EC223" s="29"/>
      <c r="ED223" s="29"/>
      <c r="EE223" s="29"/>
      <c r="EF223" s="29"/>
      <c r="EG223" s="29"/>
      <c r="EH223" s="29"/>
      <c r="EI223" s="29"/>
      <c r="EJ223" s="29"/>
      <c r="EK223" s="29"/>
      <c r="EL223" s="29"/>
    </row>
    <row r="224" spans="17:142" x14ac:dyDescent="0.2">
      <c r="Q224" s="1"/>
      <c r="R224" s="1"/>
      <c r="S224" s="1"/>
      <c r="T224" s="1"/>
      <c r="U224" s="1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9"/>
      <c r="BQ224" s="29"/>
      <c r="BR224" s="29"/>
      <c r="BS224" s="29"/>
      <c r="BT224" s="29"/>
      <c r="BU224" s="29"/>
      <c r="BV224" s="29"/>
      <c r="BW224" s="29"/>
      <c r="BX224" s="29"/>
      <c r="BY224" s="29"/>
      <c r="BZ224" s="29"/>
      <c r="CA224" s="29"/>
      <c r="CB224" s="29"/>
      <c r="CC224" s="29"/>
      <c r="CD224" s="29"/>
      <c r="CE224" s="29"/>
      <c r="CF224" s="29"/>
      <c r="CG224" s="29"/>
      <c r="CH224" s="29"/>
      <c r="CI224" s="29"/>
      <c r="CJ224" s="29"/>
      <c r="CK224" s="29"/>
      <c r="CL224" s="29"/>
      <c r="CM224" s="29"/>
      <c r="CN224" s="29"/>
      <c r="CO224" s="29"/>
      <c r="CP224" s="29"/>
      <c r="CQ224" s="29"/>
      <c r="CR224" s="29"/>
      <c r="CS224" s="29"/>
      <c r="CT224" s="29"/>
      <c r="CU224" s="29"/>
      <c r="CV224" s="29"/>
      <c r="CW224" s="29"/>
      <c r="CX224" s="29"/>
      <c r="CY224" s="29"/>
      <c r="CZ224" s="29"/>
      <c r="DA224" s="29"/>
      <c r="DB224" s="29"/>
      <c r="DC224" s="29"/>
      <c r="DD224" s="29"/>
      <c r="DE224" s="29"/>
      <c r="DF224" s="29"/>
      <c r="DG224" s="29"/>
      <c r="DH224" s="29"/>
      <c r="DI224" s="29"/>
      <c r="DJ224" s="29"/>
      <c r="DK224" s="29"/>
      <c r="DL224" s="29"/>
      <c r="DM224" s="29"/>
      <c r="DN224" s="29"/>
      <c r="DO224" s="29"/>
      <c r="DP224" s="29"/>
      <c r="DQ224" s="29"/>
      <c r="DR224" s="29"/>
      <c r="DS224" s="29"/>
      <c r="DT224" s="29"/>
      <c r="DU224" s="29"/>
      <c r="DV224" s="29"/>
      <c r="DW224" s="29"/>
      <c r="DX224" s="29"/>
      <c r="DY224" s="29"/>
      <c r="DZ224" s="29"/>
      <c r="EA224" s="29"/>
      <c r="EB224" s="29"/>
      <c r="EC224" s="29"/>
      <c r="ED224" s="29"/>
      <c r="EE224" s="29"/>
      <c r="EF224" s="29"/>
      <c r="EG224" s="29"/>
      <c r="EH224" s="29"/>
      <c r="EI224" s="29"/>
      <c r="EJ224" s="29"/>
      <c r="EK224" s="29"/>
      <c r="EL224" s="29"/>
    </row>
    <row r="225" spans="17:142" x14ac:dyDescent="0.2">
      <c r="Q225" s="1"/>
      <c r="R225" s="1"/>
      <c r="S225" s="1"/>
      <c r="T225" s="1"/>
      <c r="U225" s="1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29"/>
      <c r="BR225" s="29"/>
      <c r="BS225" s="29"/>
      <c r="BT225" s="29"/>
      <c r="BU225" s="29"/>
      <c r="BV225" s="29"/>
      <c r="BW225" s="29"/>
      <c r="BX225" s="29"/>
      <c r="BY225" s="29"/>
      <c r="BZ225" s="29"/>
      <c r="CA225" s="29"/>
      <c r="CB225" s="29"/>
      <c r="CC225" s="29"/>
      <c r="CD225" s="29"/>
      <c r="CE225" s="29"/>
      <c r="CF225" s="29"/>
      <c r="CG225" s="29"/>
      <c r="CH225" s="29"/>
      <c r="CI225" s="29"/>
      <c r="CJ225" s="29"/>
      <c r="CK225" s="29"/>
      <c r="CL225" s="29"/>
      <c r="CM225" s="29"/>
      <c r="CN225" s="29"/>
      <c r="CO225" s="29"/>
      <c r="CP225" s="29"/>
      <c r="CQ225" s="29"/>
      <c r="CR225" s="29"/>
      <c r="CS225" s="29"/>
      <c r="CT225" s="29"/>
      <c r="CU225" s="29"/>
      <c r="CV225" s="29"/>
      <c r="CW225" s="29"/>
      <c r="CX225" s="29"/>
      <c r="CY225" s="29"/>
      <c r="CZ225" s="29"/>
      <c r="DA225" s="29"/>
      <c r="DB225" s="29"/>
      <c r="DC225" s="29"/>
      <c r="DD225" s="29"/>
      <c r="DE225" s="29"/>
      <c r="DF225" s="29"/>
      <c r="DG225" s="29"/>
      <c r="DH225" s="29"/>
      <c r="DI225" s="29"/>
      <c r="DJ225" s="29"/>
      <c r="DK225" s="29"/>
      <c r="DL225" s="29"/>
      <c r="DM225" s="29"/>
      <c r="DN225" s="29"/>
      <c r="DO225" s="29"/>
      <c r="DP225" s="29"/>
      <c r="DQ225" s="29"/>
      <c r="DR225" s="29"/>
      <c r="DS225" s="29"/>
      <c r="DT225" s="29"/>
      <c r="DU225" s="29"/>
      <c r="DV225" s="29"/>
      <c r="DW225" s="29"/>
      <c r="DX225" s="29"/>
      <c r="DY225" s="29"/>
      <c r="DZ225" s="29"/>
      <c r="EA225" s="29"/>
      <c r="EB225" s="29"/>
      <c r="EC225" s="29"/>
      <c r="ED225" s="29"/>
      <c r="EE225" s="29"/>
      <c r="EF225" s="29"/>
      <c r="EG225" s="29"/>
      <c r="EH225" s="29"/>
      <c r="EI225" s="29"/>
      <c r="EJ225" s="29"/>
      <c r="EK225" s="29"/>
      <c r="EL225" s="29"/>
    </row>
    <row r="226" spans="17:142" x14ac:dyDescent="0.2">
      <c r="Q226" s="1"/>
      <c r="R226" s="1"/>
      <c r="S226" s="1"/>
      <c r="T226" s="1"/>
      <c r="U226" s="1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9"/>
      <c r="BQ226" s="29"/>
      <c r="BR226" s="29"/>
      <c r="BS226" s="29"/>
      <c r="BT226" s="29"/>
      <c r="BU226" s="29"/>
      <c r="BV226" s="29"/>
      <c r="BW226" s="29"/>
      <c r="BX226" s="29"/>
      <c r="BY226" s="29"/>
      <c r="BZ226" s="29"/>
      <c r="CA226" s="29"/>
      <c r="CB226" s="29"/>
      <c r="CC226" s="29"/>
      <c r="CD226" s="29"/>
      <c r="CE226" s="29"/>
      <c r="CF226" s="29"/>
      <c r="CG226" s="29"/>
      <c r="CH226" s="29"/>
      <c r="CI226" s="29"/>
      <c r="CJ226" s="29"/>
      <c r="CK226" s="29"/>
      <c r="CL226" s="29"/>
      <c r="CM226" s="29"/>
      <c r="CN226" s="29"/>
      <c r="CO226" s="29"/>
      <c r="CP226" s="29"/>
      <c r="CQ226" s="29"/>
      <c r="CR226" s="29"/>
      <c r="CS226" s="29"/>
      <c r="CT226" s="29"/>
      <c r="CU226" s="29"/>
      <c r="CV226" s="29"/>
      <c r="CW226" s="29"/>
      <c r="CX226" s="29"/>
      <c r="CY226" s="29"/>
      <c r="CZ226" s="29"/>
      <c r="DA226" s="29"/>
      <c r="DB226" s="29"/>
      <c r="DC226" s="29"/>
      <c r="DD226" s="29"/>
      <c r="DE226" s="29"/>
      <c r="DF226" s="29"/>
      <c r="DG226" s="29"/>
      <c r="DH226" s="29"/>
      <c r="DI226" s="29"/>
      <c r="DJ226" s="29"/>
      <c r="DK226" s="29"/>
      <c r="DL226" s="29"/>
      <c r="DM226" s="29"/>
      <c r="DN226" s="29"/>
      <c r="DO226" s="29"/>
      <c r="DP226" s="29"/>
      <c r="DQ226" s="29"/>
      <c r="DR226" s="29"/>
      <c r="DS226" s="29"/>
      <c r="DT226" s="29"/>
      <c r="DU226" s="29"/>
      <c r="DV226" s="29"/>
      <c r="DW226" s="29"/>
      <c r="DX226" s="29"/>
      <c r="DY226" s="29"/>
      <c r="DZ226" s="29"/>
      <c r="EA226" s="29"/>
      <c r="EB226" s="29"/>
      <c r="EC226" s="29"/>
      <c r="ED226" s="29"/>
      <c r="EE226" s="29"/>
      <c r="EF226" s="29"/>
      <c r="EG226" s="29"/>
      <c r="EH226" s="29"/>
      <c r="EI226" s="29"/>
      <c r="EJ226" s="29"/>
      <c r="EK226" s="29"/>
      <c r="EL226" s="29"/>
    </row>
    <row r="227" spans="17:142" x14ac:dyDescent="0.2">
      <c r="Q227" s="1"/>
      <c r="R227" s="1"/>
      <c r="S227" s="1"/>
      <c r="T227" s="1"/>
      <c r="U227" s="1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29"/>
      <c r="BQ227" s="29"/>
      <c r="BR227" s="29"/>
      <c r="BS227" s="29"/>
      <c r="BT227" s="29"/>
      <c r="BU227" s="29"/>
      <c r="BV227" s="29"/>
      <c r="BW227" s="29"/>
      <c r="BX227" s="29"/>
      <c r="BY227" s="29"/>
      <c r="BZ227" s="29"/>
      <c r="CA227" s="29"/>
      <c r="CB227" s="29"/>
      <c r="CC227" s="29"/>
      <c r="CD227" s="29"/>
      <c r="CE227" s="29"/>
      <c r="CF227" s="29"/>
      <c r="CG227" s="29"/>
      <c r="CH227" s="29"/>
      <c r="CI227" s="29"/>
      <c r="CJ227" s="29"/>
      <c r="CK227" s="29"/>
      <c r="CL227" s="29"/>
      <c r="CM227" s="29"/>
      <c r="CN227" s="29"/>
      <c r="CO227" s="29"/>
      <c r="CP227" s="29"/>
      <c r="CQ227" s="29"/>
      <c r="CR227" s="29"/>
      <c r="CS227" s="29"/>
      <c r="CT227" s="29"/>
      <c r="CU227" s="29"/>
      <c r="CV227" s="29"/>
      <c r="CW227" s="29"/>
      <c r="CX227" s="29"/>
      <c r="CY227" s="29"/>
      <c r="CZ227" s="29"/>
      <c r="DA227" s="29"/>
      <c r="DB227" s="29"/>
      <c r="DC227" s="29"/>
      <c r="DD227" s="29"/>
      <c r="DE227" s="29"/>
      <c r="DF227" s="29"/>
      <c r="DG227" s="29"/>
      <c r="DH227" s="29"/>
      <c r="DI227" s="29"/>
      <c r="DJ227" s="29"/>
      <c r="DK227" s="29"/>
      <c r="DL227" s="29"/>
      <c r="DM227" s="29"/>
      <c r="DN227" s="29"/>
      <c r="DO227" s="29"/>
      <c r="DP227" s="29"/>
      <c r="DQ227" s="29"/>
      <c r="DR227" s="29"/>
      <c r="DS227" s="29"/>
      <c r="DT227" s="29"/>
      <c r="DU227" s="29"/>
      <c r="DV227" s="29"/>
      <c r="DW227" s="29"/>
      <c r="DX227" s="29"/>
      <c r="DY227" s="29"/>
      <c r="DZ227" s="29"/>
      <c r="EA227" s="29"/>
      <c r="EB227" s="29"/>
      <c r="EC227" s="29"/>
      <c r="ED227" s="29"/>
      <c r="EE227" s="29"/>
      <c r="EF227" s="29"/>
      <c r="EG227" s="29"/>
      <c r="EH227" s="29"/>
      <c r="EI227" s="29"/>
      <c r="EJ227" s="29"/>
      <c r="EK227" s="29"/>
      <c r="EL227" s="29"/>
    </row>
    <row r="228" spans="17:142" x14ac:dyDescent="0.2">
      <c r="Q228" s="1"/>
      <c r="R228" s="1"/>
      <c r="S228" s="1"/>
      <c r="T228" s="1"/>
      <c r="U228" s="1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29"/>
      <c r="BQ228" s="29"/>
      <c r="BR228" s="29"/>
      <c r="BS228" s="29"/>
      <c r="BT228" s="29"/>
      <c r="BU228" s="29"/>
      <c r="BV228" s="29"/>
      <c r="BW228" s="29"/>
      <c r="BX228" s="29"/>
      <c r="BY228" s="29"/>
      <c r="BZ228" s="29"/>
      <c r="CA228" s="29"/>
      <c r="CB228" s="29"/>
      <c r="CC228" s="29"/>
      <c r="CD228" s="29"/>
      <c r="CE228" s="29"/>
      <c r="CF228" s="29"/>
      <c r="CG228" s="29"/>
      <c r="CH228" s="29"/>
      <c r="CI228" s="29"/>
      <c r="CJ228" s="29"/>
      <c r="CK228" s="29"/>
      <c r="CL228" s="29"/>
      <c r="CM228" s="29"/>
      <c r="CN228" s="29"/>
      <c r="CO228" s="29"/>
      <c r="CP228" s="29"/>
      <c r="CQ228" s="29"/>
      <c r="CR228" s="29"/>
      <c r="CS228" s="29"/>
      <c r="CT228" s="29"/>
      <c r="CU228" s="29"/>
      <c r="CV228" s="29"/>
      <c r="CW228" s="29"/>
      <c r="CX228" s="29"/>
      <c r="CY228" s="29"/>
      <c r="CZ228" s="29"/>
      <c r="DA228" s="29"/>
      <c r="DB228" s="29"/>
      <c r="DC228" s="29"/>
      <c r="DD228" s="29"/>
      <c r="DE228" s="29"/>
      <c r="DF228" s="29"/>
      <c r="DG228" s="29"/>
      <c r="DH228" s="29"/>
      <c r="DI228" s="29"/>
      <c r="DJ228" s="29"/>
      <c r="DK228" s="29"/>
      <c r="DL228" s="29"/>
      <c r="DM228" s="29"/>
      <c r="DN228" s="29"/>
      <c r="DO228" s="29"/>
      <c r="DP228" s="29"/>
      <c r="DQ228" s="29"/>
      <c r="DR228" s="29"/>
      <c r="DS228" s="29"/>
      <c r="DT228" s="29"/>
      <c r="DU228" s="29"/>
      <c r="DV228" s="29"/>
      <c r="DW228" s="29"/>
      <c r="DX228" s="29"/>
      <c r="DY228" s="29"/>
      <c r="DZ228" s="29"/>
      <c r="EA228" s="29"/>
      <c r="EB228" s="29"/>
      <c r="EC228" s="29"/>
      <c r="ED228" s="29"/>
      <c r="EE228" s="29"/>
      <c r="EF228" s="29"/>
      <c r="EG228" s="29"/>
      <c r="EH228" s="29"/>
      <c r="EI228" s="29"/>
      <c r="EJ228" s="29"/>
      <c r="EK228" s="29"/>
      <c r="EL228" s="29"/>
    </row>
    <row r="229" spans="17:142" x14ac:dyDescent="0.2">
      <c r="Q229" s="1"/>
      <c r="R229" s="1"/>
      <c r="S229" s="1"/>
      <c r="T229" s="1"/>
      <c r="U229" s="1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29"/>
      <c r="BQ229" s="29"/>
      <c r="BR229" s="29"/>
      <c r="BS229" s="29"/>
      <c r="BT229" s="29"/>
      <c r="BU229" s="29"/>
      <c r="BV229" s="29"/>
      <c r="BW229" s="29"/>
      <c r="BX229" s="29"/>
      <c r="BY229" s="29"/>
      <c r="BZ229" s="29"/>
      <c r="CA229" s="29"/>
      <c r="CB229" s="29"/>
      <c r="CC229" s="29"/>
      <c r="CD229" s="29"/>
      <c r="CE229" s="29"/>
      <c r="CF229" s="29"/>
      <c r="CG229" s="29"/>
      <c r="CH229" s="29"/>
      <c r="CI229" s="29"/>
      <c r="CJ229" s="29"/>
      <c r="CK229" s="29"/>
      <c r="CL229" s="29"/>
      <c r="CM229" s="29"/>
      <c r="CN229" s="29"/>
      <c r="CO229" s="29"/>
      <c r="CP229" s="29"/>
      <c r="CQ229" s="29"/>
      <c r="CR229" s="29"/>
      <c r="CS229" s="29"/>
      <c r="CT229" s="29"/>
      <c r="CU229" s="29"/>
      <c r="CV229" s="29"/>
      <c r="CW229" s="29"/>
      <c r="CX229" s="29"/>
      <c r="CY229" s="29"/>
      <c r="CZ229" s="29"/>
      <c r="DA229" s="29"/>
      <c r="DB229" s="29"/>
      <c r="DC229" s="29"/>
      <c r="DD229" s="29"/>
      <c r="DE229" s="29"/>
      <c r="DF229" s="29"/>
      <c r="DG229" s="29"/>
      <c r="DH229" s="29"/>
      <c r="DI229" s="29"/>
      <c r="DJ229" s="29"/>
      <c r="DK229" s="29"/>
      <c r="DL229" s="29"/>
      <c r="DM229" s="29"/>
      <c r="DN229" s="29"/>
      <c r="DO229" s="29"/>
      <c r="DP229" s="29"/>
      <c r="DQ229" s="29"/>
      <c r="DR229" s="29"/>
      <c r="DS229" s="29"/>
      <c r="DT229" s="29"/>
      <c r="DU229" s="29"/>
      <c r="DV229" s="29"/>
      <c r="DW229" s="29"/>
      <c r="DX229" s="29"/>
      <c r="DY229" s="29"/>
      <c r="DZ229" s="29"/>
      <c r="EA229" s="29"/>
      <c r="EB229" s="29"/>
      <c r="EC229" s="29"/>
      <c r="ED229" s="29"/>
      <c r="EE229" s="29"/>
      <c r="EF229" s="29"/>
      <c r="EG229" s="29"/>
      <c r="EH229" s="29"/>
      <c r="EI229" s="29"/>
      <c r="EJ229" s="29"/>
      <c r="EK229" s="29"/>
      <c r="EL229" s="29"/>
    </row>
    <row r="230" spans="17:142" x14ac:dyDescent="0.2">
      <c r="Q230" s="1"/>
      <c r="R230" s="1"/>
      <c r="S230" s="1"/>
      <c r="T230" s="1"/>
      <c r="U230" s="1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29"/>
      <c r="BQ230" s="29"/>
      <c r="BR230" s="29"/>
      <c r="BS230" s="29"/>
      <c r="BT230" s="29"/>
      <c r="BU230" s="29"/>
      <c r="BV230" s="29"/>
      <c r="BW230" s="29"/>
      <c r="BX230" s="29"/>
      <c r="BY230" s="29"/>
      <c r="BZ230" s="29"/>
      <c r="CA230" s="29"/>
      <c r="CB230" s="29"/>
      <c r="CC230" s="29"/>
      <c r="CD230" s="29"/>
      <c r="CE230" s="29"/>
      <c r="CF230" s="29"/>
      <c r="CG230" s="29"/>
      <c r="CH230" s="29"/>
      <c r="CI230" s="29"/>
      <c r="CJ230" s="29"/>
      <c r="CK230" s="29"/>
      <c r="CL230" s="29"/>
      <c r="CM230" s="29"/>
      <c r="CN230" s="29"/>
      <c r="CO230" s="29"/>
      <c r="CP230" s="29"/>
      <c r="CQ230" s="29"/>
      <c r="CR230" s="29"/>
      <c r="CS230" s="29"/>
      <c r="CT230" s="29"/>
      <c r="CU230" s="29"/>
      <c r="CV230" s="29"/>
      <c r="CW230" s="29"/>
      <c r="CX230" s="29"/>
      <c r="CY230" s="29"/>
      <c r="CZ230" s="29"/>
      <c r="DA230" s="29"/>
      <c r="DB230" s="29"/>
      <c r="DC230" s="29"/>
      <c r="DD230" s="29"/>
      <c r="DE230" s="29"/>
      <c r="DF230" s="29"/>
      <c r="DG230" s="29"/>
      <c r="DH230" s="29"/>
      <c r="DI230" s="29"/>
      <c r="DJ230" s="29"/>
      <c r="DK230" s="29"/>
      <c r="DL230" s="29"/>
      <c r="DM230" s="29"/>
      <c r="DN230" s="29"/>
      <c r="DO230" s="29"/>
      <c r="DP230" s="29"/>
      <c r="DQ230" s="29"/>
      <c r="DR230" s="29"/>
      <c r="DS230" s="29"/>
      <c r="DT230" s="29"/>
      <c r="DU230" s="29"/>
      <c r="DV230" s="29"/>
      <c r="DW230" s="29"/>
      <c r="DX230" s="29"/>
      <c r="DY230" s="29"/>
      <c r="DZ230" s="29"/>
      <c r="EA230" s="29"/>
      <c r="EB230" s="29"/>
      <c r="EC230" s="29"/>
      <c r="ED230" s="29"/>
      <c r="EE230" s="29"/>
      <c r="EF230" s="29"/>
      <c r="EG230" s="29"/>
      <c r="EH230" s="29"/>
      <c r="EI230" s="29"/>
      <c r="EJ230" s="29"/>
      <c r="EK230" s="29"/>
      <c r="EL230" s="29"/>
    </row>
    <row r="231" spans="17:142" x14ac:dyDescent="0.2">
      <c r="Q231" s="1"/>
      <c r="R231" s="1"/>
      <c r="S231" s="1"/>
      <c r="T231" s="1"/>
      <c r="U231" s="1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29"/>
      <c r="BQ231" s="29"/>
      <c r="BR231" s="29"/>
      <c r="BS231" s="29"/>
      <c r="BT231" s="29"/>
      <c r="BU231" s="29"/>
      <c r="BV231" s="29"/>
      <c r="BW231" s="29"/>
      <c r="BX231" s="29"/>
      <c r="BY231" s="29"/>
      <c r="BZ231" s="29"/>
      <c r="CA231" s="29"/>
      <c r="CB231" s="29"/>
      <c r="CC231" s="29"/>
      <c r="CD231" s="29"/>
      <c r="CE231" s="29"/>
      <c r="CF231" s="29"/>
      <c r="CG231" s="29"/>
      <c r="CH231" s="29"/>
      <c r="CI231" s="29"/>
      <c r="CJ231" s="29"/>
      <c r="CK231" s="29"/>
      <c r="CL231" s="29"/>
      <c r="CM231" s="29"/>
      <c r="CN231" s="29"/>
      <c r="CO231" s="29"/>
      <c r="CP231" s="29"/>
      <c r="CQ231" s="29"/>
      <c r="CR231" s="29"/>
      <c r="CS231" s="29"/>
      <c r="CT231" s="29"/>
      <c r="CU231" s="29"/>
      <c r="CV231" s="29"/>
      <c r="CW231" s="29"/>
      <c r="CX231" s="29"/>
      <c r="CY231" s="29"/>
      <c r="CZ231" s="29"/>
      <c r="DA231" s="29"/>
      <c r="DB231" s="29"/>
      <c r="DC231" s="29"/>
      <c r="DD231" s="29"/>
      <c r="DE231" s="29"/>
      <c r="DF231" s="29"/>
      <c r="DG231" s="29"/>
      <c r="DH231" s="29"/>
      <c r="DI231" s="29"/>
      <c r="DJ231" s="29"/>
      <c r="DK231" s="29"/>
      <c r="DL231" s="29"/>
      <c r="DM231" s="29"/>
      <c r="DN231" s="29"/>
      <c r="DO231" s="29"/>
      <c r="DP231" s="29"/>
      <c r="DQ231" s="29"/>
      <c r="DR231" s="29"/>
      <c r="DS231" s="29"/>
      <c r="DT231" s="29"/>
      <c r="DU231" s="29"/>
      <c r="DV231" s="29"/>
      <c r="DW231" s="29"/>
      <c r="DX231" s="29"/>
      <c r="DY231" s="29"/>
      <c r="DZ231" s="29"/>
      <c r="EA231" s="29"/>
      <c r="EB231" s="29"/>
      <c r="EC231" s="29"/>
      <c r="ED231" s="29"/>
      <c r="EE231" s="29"/>
      <c r="EF231" s="29"/>
      <c r="EG231" s="29"/>
      <c r="EH231" s="29"/>
      <c r="EI231" s="29"/>
      <c r="EJ231" s="29"/>
      <c r="EK231" s="29"/>
      <c r="EL231" s="29"/>
    </row>
    <row r="232" spans="17:142" x14ac:dyDescent="0.2">
      <c r="Q232" s="1"/>
      <c r="R232" s="1"/>
      <c r="S232" s="1"/>
      <c r="T232" s="1"/>
      <c r="U232" s="1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29"/>
      <c r="BQ232" s="29"/>
      <c r="BR232" s="29"/>
      <c r="BS232" s="29"/>
      <c r="BT232" s="29"/>
      <c r="BU232" s="29"/>
      <c r="BV232" s="29"/>
      <c r="BW232" s="29"/>
      <c r="BX232" s="29"/>
      <c r="BY232" s="29"/>
      <c r="BZ232" s="29"/>
      <c r="CA232" s="29"/>
      <c r="CB232" s="29"/>
      <c r="CC232" s="29"/>
      <c r="CD232" s="29"/>
      <c r="CE232" s="29"/>
      <c r="CF232" s="29"/>
      <c r="CG232" s="29"/>
      <c r="CH232" s="29"/>
      <c r="CI232" s="29"/>
      <c r="CJ232" s="29"/>
      <c r="CK232" s="29"/>
      <c r="CL232" s="29"/>
      <c r="CM232" s="29"/>
      <c r="CN232" s="29"/>
      <c r="CO232" s="29"/>
      <c r="CP232" s="29"/>
      <c r="CQ232" s="29"/>
      <c r="CR232" s="29"/>
      <c r="CS232" s="29"/>
      <c r="CT232" s="29"/>
      <c r="CU232" s="29"/>
      <c r="CV232" s="29"/>
      <c r="CW232" s="29"/>
      <c r="CX232" s="29"/>
      <c r="CY232" s="29"/>
      <c r="CZ232" s="29"/>
      <c r="DA232" s="29"/>
      <c r="DB232" s="29"/>
      <c r="DC232" s="29"/>
      <c r="DD232" s="29"/>
      <c r="DE232" s="29"/>
      <c r="DF232" s="29"/>
      <c r="DG232" s="29"/>
      <c r="DH232" s="29"/>
      <c r="DI232" s="29"/>
      <c r="DJ232" s="29"/>
      <c r="DK232" s="29"/>
      <c r="DL232" s="29"/>
      <c r="DM232" s="29"/>
      <c r="DN232" s="29"/>
      <c r="DO232" s="29"/>
      <c r="DP232" s="29"/>
      <c r="DQ232" s="29"/>
      <c r="DR232" s="29"/>
      <c r="DS232" s="29"/>
      <c r="DT232" s="29"/>
      <c r="DU232" s="29"/>
      <c r="DV232" s="29"/>
      <c r="DW232" s="29"/>
      <c r="DX232" s="29"/>
      <c r="DY232" s="29"/>
      <c r="DZ232" s="29"/>
      <c r="EA232" s="29"/>
      <c r="EB232" s="29"/>
      <c r="EC232" s="29"/>
      <c r="ED232" s="29"/>
      <c r="EE232" s="29"/>
      <c r="EF232" s="29"/>
      <c r="EG232" s="29"/>
      <c r="EH232" s="29"/>
      <c r="EI232" s="29"/>
      <c r="EJ232" s="29"/>
      <c r="EK232" s="29"/>
      <c r="EL232" s="29"/>
    </row>
    <row r="233" spans="17:142" x14ac:dyDescent="0.2">
      <c r="Q233" s="1"/>
      <c r="R233" s="1"/>
      <c r="S233" s="1"/>
      <c r="T233" s="1"/>
      <c r="U233" s="1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9"/>
      <c r="BQ233" s="29"/>
      <c r="BR233" s="29"/>
      <c r="BS233" s="29"/>
      <c r="BT233" s="29"/>
      <c r="BU233" s="29"/>
      <c r="BV233" s="29"/>
      <c r="BW233" s="29"/>
      <c r="BX233" s="29"/>
      <c r="BY233" s="29"/>
      <c r="BZ233" s="29"/>
      <c r="CA233" s="29"/>
      <c r="CB233" s="29"/>
      <c r="CC233" s="29"/>
      <c r="CD233" s="29"/>
      <c r="CE233" s="29"/>
      <c r="CF233" s="29"/>
      <c r="CG233" s="29"/>
      <c r="CH233" s="29"/>
      <c r="CI233" s="29"/>
      <c r="CJ233" s="29"/>
      <c r="CK233" s="29"/>
      <c r="CL233" s="29"/>
      <c r="CM233" s="29"/>
      <c r="CN233" s="29"/>
      <c r="CO233" s="29"/>
      <c r="CP233" s="29"/>
      <c r="CQ233" s="29"/>
      <c r="CR233" s="29"/>
      <c r="CS233" s="29"/>
      <c r="CT233" s="29"/>
      <c r="CU233" s="29"/>
      <c r="CV233" s="29"/>
      <c r="CW233" s="29"/>
      <c r="CX233" s="29"/>
      <c r="CY233" s="29"/>
      <c r="CZ233" s="29"/>
      <c r="DA233" s="29"/>
      <c r="DB233" s="29"/>
      <c r="DC233" s="29"/>
      <c r="DD233" s="29"/>
      <c r="DE233" s="29"/>
      <c r="DF233" s="29"/>
      <c r="DG233" s="29"/>
      <c r="DH233" s="29"/>
      <c r="DI233" s="29"/>
      <c r="DJ233" s="29"/>
      <c r="DK233" s="29"/>
      <c r="DL233" s="29"/>
      <c r="DM233" s="29"/>
      <c r="DN233" s="29"/>
      <c r="DO233" s="29"/>
      <c r="DP233" s="29"/>
      <c r="DQ233" s="29"/>
      <c r="DR233" s="29"/>
      <c r="DS233" s="29"/>
      <c r="DT233" s="29"/>
      <c r="DU233" s="29"/>
      <c r="DV233" s="29"/>
      <c r="DW233" s="29"/>
      <c r="DX233" s="29"/>
      <c r="DY233" s="29"/>
      <c r="DZ233" s="29"/>
      <c r="EA233" s="29"/>
      <c r="EB233" s="29"/>
      <c r="EC233" s="29"/>
      <c r="ED233" s="29"/>
      <c r="EE233" s="29"/>
      <c r="EF233" s="29"/>
      <c r="EG233" s="29"/>
      <c r="EH233" s="29"/>
      <c r="EI233" s="29"/>
      <c r="EJ233" s="29"/>
      <c r="EK233" s="29"/>
      <c r="EL233" s="29"/>
    </row>
    <row r="234" spans="17:142" x14ac:dyDescent="0.2">
      <c r="Q234" s="1"/>
      <c r="R234" s="1"/>
      <c r="S234" s="1"/>
      <c r="T234" s="1"/>
      <c r="U234" s="1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29"/>
      <c r="BS234" s="29"/>
      <c r="BT234" s="29"/>
      <c r="BU234" s="29"/>
      <c r="BV234" s="29"/>
      <c r="BW234" s="29"/>
      <c r="BX234" s="29"/>
      <c r="BY234" s="29"/>
      <c r="BZ234" s="29"/>
      <c r="CA234" s="29"/>
      <c r="CB234" s="29"/>
      <c r="CC234" s="29"/>
      <c r="CD234" s="29"/>
      <c r="CE234" s="29"/>
      <c r="CF234" s="29"/>
      <c r="CG234" s="29"/>
      <c r="CH234" s="29"/>
      <c r="CI234" s="29"/>
      <c r="CJ234" s="29"/>
      <c r="CK234" s="29"/>
      <c r="CL234" s="29"/>
      <c r="CM234" s="29"/>
      <c r="CN234" s="29"/>
      <c r="CO234" s="29"/>
      <c r="CP234" s="29"/>
      <c r="CQ234" s="29"/>
      <c r="CR234" s="29"/>
      <c r="CS234" s="29"/>
      <c r="CT234" s="29"/>
      <c r="CU234" s="29"/>
      <c r="CV234" s="29"/>
      <c r="CW234" s="29"/>
      <c r="CX234" s="29"/>
      <c r="CY234" s="29"/>
      <c r="CZ234" s="29"/>
      <c r="DA234" s="29"/>
      <c r="DB234" s="29"/>
      <c r="DC234" s="29"/>
      <c r="DD234" s="29"/>
      <c r="DE234" s="29"/>
      <c r="DF234" s="29"/>
      <c r="DG234" s="29"/>
      <c r="DH234" s="29"/>
      <c r="DI234" s="29"/>
      <c r="DJ234" s="29"/>
      <c r="DK234" s="29"/>
      <c r="DL234" s="29"/>
      <c r="DM234" s="29"/>
      <c r="DN234" s="29"/>
      <c r="DO234" s="29"/>
      <c r="DP234" s="29"/>
      <c r="DQ234" s="29"/>
      <c r="DR234" s="29"/>
      <c r="DS234" s="29"/>
      <c r="DT234" s="29"/>
      <c r="DU234" s="29"/>
      <c r="DV234" s="29"/>
      <c r="DW234" s="29"/>
      <c r="DX234" s="29"/>
      <c r="DY234" s="29"/>
      <c r="DZ234" s="29"/>
      <c r="EA234" s="29"/>
      <c r="EB234" s="29"/>
      <c r="EC234" s="29"/>
      <c r="ED234" s="29"/>
      <c r="EE234" s="29"/>
      <c r="EF234" s="29"/>
      <c r="EG234" s="29"/>
      <c r="EH234" s="29"/>
      <c r="EI234" s="29"/>
      <c r="EJ234" s="29"/>
      <c r="EK234" s="29"/>
      <c r="EL234" s="29"/>
    </row>
    <row r="235" spans="17:142" x14ac:dyDescent="0.2">
      <c r="Q235" s="1"/>
      <c r="R235" s="1"/>
      <c r="S235" s="1"/>
      <c r="T235" s="1"/>
      <c r="U235" s="1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29"/>
      <c r="BT235" s="29"/>
      <c r="BU235" s="29"/>
      <c r="BV235" s="29"/>
      <c r="BW235" s="29"/>
      <c r="BX235" s="29"/>
      <c r="BY235" s="29"/>
      <c r="BZ235" s="29"/>
      <c r="CA235" s="29"/>
      <c r="CB235" s="29"/>
      <c r="CC235" s="29"/>
      <c r="CD235" s="29"/>
      <c r="CE235" s="29"/>
      <c r="CF235" s="29"/>
      <c r="CG235" s="29"/>
      <c r="CH235" s="29"/>
      <c r="CI235" s="29"/>
      <c r="CJ235" s="29"/>
      <c r="CK235" s="29"/>
      <c r="CL235" s="29"/>
      <c r="CM235" s="29"/>
      <c r="CN235" s="29"/>
      <c r="CO235" s="29"/>
      <c r="CP235" s="29"/>
      <c r="CQ235" s="29"/>
      <c r="CR235" s="29"/>
      <c r="CS235" s="29"/>
      <c r="CT235" s="29"/>
      <c r="CU235" s="29"/>
      <c r="CV235" s="29"/>
      <c r="CW235" s="29"/>
      <c r="CX235" s="29"/>
      <c r="CY235" s="29"/>
      <c r="CZ235" s="29"/>
      <c r="DA235" s="29"/>
      <c r="DB235" s="29"/>
      <c r="DC235" s="29"/>
      <c r="DD235" s="29"/>
      <c r="DE235" s="29"/>
      <c r="DF235" s="29"/>
      <c r="DG235" s="29"/>
      <c r="DH235" s="29"/>
      <c r="DI235" s="29"/>
      <c r="DJ235" s="29"/>
      <c r="DK235" s="29"/>
      <c r="DL235" s="29"/>
      <c r="DM235" s="29"/>
      <c r="DN235" s="29"/>
      <c r="DO235" s="29"/>
      <c r="DP235" s="29"/>
      <c r="DQ235" s="29"/>
      <c r="DR235" s="29"/>
      <c r="DS235" s="29"/>
      <c r="DT235" s="29"/>
      <c r="DU235" s="29"/>
      <c r="DV235" s="29"/>
      <c r="DW235" s="29"/>
      <c r="DX235" s="29"/>
      <c r="DY235" s="29"/>
      <c r="DZ235" s="29"/>
      <c r="EA235" s="29"/>
      <c r="EB235" s="29"/>
      <c r="EC235" s="29"/>
      <c r="ED235" s="29"/>
      <c r="EE235" s="29"/>
      <c r="EF235" s="29"/>
      <c r="EG235" s="29"/>
      <c r="EH235" s="29"/>
      <c r="EI235" s="29"/>
      <c r="EJ235" s="29"/>
      <c r="EK235" s="29"/>
      <c r="EL235" s="29"/>
    </row>
    <row r="236" spans="17:142" x14ac:dyDescent="0.2">
      <c r="Q236" s="1"/>
      <c r="R236" s="1"/>
      <c r="S236" s="1"/>
      <c r="T236" s="1"/>
      <c r="U236" s="1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29"/>
      <c r="BQ236" s="29"/>
      <c r="BR236" s="29"/>
      <c r="BS236" s="29"/>
      <c r="BT236" s="29"/>
      <c r="BU236" s="29"/>
      <c r="BV236" s="29"/>
      <c r="BW236" s="29"/>
      <c r="BX236" s="29"/>
      <c r="BY236" s="29"/>
      <c r="BZ236" s="29"/>
      <c r="CA236" s="29"/>
      <c r="CB236" s="29"/>
      <c r="CC236" s="29"/>
      <c r="CD236" s="29"/>
      <c r="CE236" s="29"/>
      <c r="CF236" s="29"/>
      <c r="CG236" s="29"/>
      <c r="CH236" s="29"/>
      <c r="CI236" s="29"/>
      <c r="CJ236" s="29"/>
      <c r="CK236" s="29"/>
      <c r="CL236" s="29"/>
      <c r="CM236" s="29"/>
      <c r="CN236" s="29"/>
      <c r="CO236" s="29"/>
      <c r="CP236" s="29"/>
      <c r="CQ236" s="29"/>
      <c r="CR236" s="29"/>
      <c r="CS236" s="29"/>
      <c r="CT236" s="29"/>
      <c r="CU236" s="29"/>
      <c r="CV236" s="29"/>
      <c r="CW236" s="29"/>
      <c r="CX236" s="29"/>
      <c r="CY236" s="29"/>
      <c r="CZ236" s="29"/>
      <c r="DA236" s="29"/>
      <c r="DB236" s="29"/>
      <c r="DC236" s="29"/>
      <c r="DD236" s="29"/>
      <c r="DE236" s="29"/>
      <c r="DF236" s="29"/>
      <c r="DG236" s="29"/>
      <c r="DH236" s="29"/>
      <c r="DI236" s="29"/>
      <c r="DJ236" s="29"/>
      <c r="DK236" s="29"/>
      <c r="DL236" s="29"/>
      <c r="DM236" s="29"/>
      <c r="DN236" s="29"/>
      <c r="DO236" s="29"/>
      <c r="DP236" s="29"/>
      <c r="DQ236" s="29"/>
      <c r="DR236" s="29"/>
      <c r="DS236" s="29"/>
      <c r="DT236" s="29"/>
      <c r="DU236" s="29"/>
      <c r="DV236" s="29"/>
      <c r="DW236" s="29"/>
      <c r="DX236" s="29"/>
      <c r="DY236" s="29"/>
      <c r="DZ236" s="29"/>
      <c r="EA236" s="29"/>
      <c r="EB236" s="29"/>
      <c r="EC236" s="29"/>
      <c r="ED236" s="29"/>
      <c r="EE236" s="29"/>
      <c r="EF236" s="29"/>
      <c r="EG236" s="29"/>
      <c r="EH236" s="29"/>
      <c r="EI236" s="29"/>
      <c r="EJ236" s="29"/>
      <c r="EK236" s="29"/>
      <c r="EL236" s="29"/>
    </row>
    <row r="237" spans="17:142" x14ac:dyDescent="0.2">
      <c r="Q237" s="1"/>
      <c r="R237" s="1"/>
      <c r="S237" s="1"/>
      <c r="T237" s="1"/>
      <c r="U237" s="1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29"/>
      <c r="BS237" s="29"/>
      <c r="BT237" s="29"/>
      <c r="BU237" s="29"/>
      <c r="BV237" s="29"/>
      <c r="BW237" s="29"/>
      <c r="BX237" s="29"/>
      <c r="BY237" s="29"/>
      <c r="BZ237" s="29"/>
      <c r="CA237" s="29"/>
      <c r="CB237" s="29"/>
      <c r="CC237" s="29"/>
      <c r="CD237" s="29"/>
      <c r="CE237" s="29"/>
      <c r="CF237" s="29"/>
      <c r="CG237" s="29"/>
      <c r="CH237" s="29"/>
      <c r="CI237" s="29"/>
      <c r="CJ237" s="29"/>
      <c r="CK237" s="29"/>
      <c r="CL237" s="29"/>
      <c r="CM237" s="29"/>
      <c r="CN237" s="29"/>
      <c r="CO237" s="29"/>
      <c r="CP237" s="29"/>
      <c r="CQ237" s="29"/>
      <c r="CR237" s="29"/>
      <c r="CS237" s="29"/>
      <c r="CT237" s="29"/>
      <c r="CU237" s="29"/>
      <c r="CV237" s="29"/>
      <c r="CW237" s="29"/>
      <c r="CX237" s="29"/>
      <c r="CY237" s="29"/>
      <c r="CZ237" s="29"/>
      <c r="DA237" s="29"/>
      <c r="DB237" s="29"/>
      <c r="DC237" s="29"/>
      <c r="DD237" s="29"/>
      <c r="DE237" s="29"/>
      <c r="DF237" s="29"/>
      <c r="DG237" s="29"/>
      <c r="DH237" s="29"/>
      <c r="DI237" s="29"/>
      <c r="DJ237" s="29"/>
      <c r="DK237" s="29"/>
      <c r="DL237" s="29"/>
      <c r="DM237" s="29"/>
      <c r="DN237" s="29"/>
      <c r="DO237" s="29"/>
      <c r="DP237" s="29"/>
      <c r="DQ237" s="29"/>
      <c r="DR237" s="29"/>
      <c r="DS237" s="29"/>
      <c r="DT237" s="29"/>
      <c r="DU237" s="29"/>
      <c r="DV237" s="29"/>
      <c r="DW237" s="29"/>
      <c r="DX237" s="29"/>
      <c r="DY237" s="29"/>
      <c r="DZ237" s="29"/>
      <c r="EA237" s="29"/>
      <c r="EB237" s="29"/>
      <c r="EC237" s="29"/>
      <c r="ED237" s="29"/>
      <c r="EE237" s="29"/>
      <c r="EF237" s="29"/>
      <c r="EG237" s="29"/>
      <c r="EH237" s="29"/>
      <c r="EI237" s="29"/>
      <c r="EJ237" s="29"/>
      <c r="EK237" s="29"/>
      <c r="EL237" s="29"/>
    </row>
    <row r="238" spans="17:142" x14ac:dyDescent="0.2">
      <c r="Q238" s="1"/>
      <c r="R238" s="1"/>
      <c r="S238" s="1"/>
      <c r="T238" s="1"/>
      <c r="U238" s="1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29"/>
      <c r="BT238" s="29"/>
      <c r="BU238" s="29"/>
      <c r="BV238" s="29"/>
      <c r="BW238" s="29"/>
      <c r="BX238" s="29"/>
      <c r="BY238" s="29"/>
      <c r="BZ238" s="29"/>
      <c r="CA238" s="29"/>
      <c r="CB238" s="29"/>
      <c r="CC238" s="29"/>
      <c r="CD238" s="29"/>
      <c r="CE238" s="29"/>
      <c r="CF238" s="29"/>
      <c r="CG238" s="29"/>
      <c r="CH238" s="29"/>
      <c r="CI238" s="29"/>
      <c r="CJ238" s="29"/>
      <c r="CK238" s="29"/>
      <c r="CL238" s="29"/>
      <c r="CM238" s="29"/>
      <c r="CN238" s="29"/>
      <c r="CO238" s="29"/>
      <c r="CP238" s="29"/>
      <c r="CQ238" s="29"/>
      <c r="CR238" s="29"/>
      <c r="CS238" s="29"/>
      <c r="CT238" s="29"/>
      <c r="CU238" s="29"/>
      <c r="CV238" s="29"/>
      <c r="CW238" s="29"/>
      <c r="CX238" s="29"/>
      <c r="CY238" s="29"/>
      <c r="CZ238" s="29"/>
      <c r="DA238" s="29"/>
      <c r="DB238" s="29"/>
      <c r="DC238" s="29"/>
      <c r="DD238" s="29"/>
      <c r="DE238" s="29"/>
      <c r="DF238" s="29"/>
      <c r="DG238" s="29"/>
      <c r="DH238" s="29"/>
      <c r="DI238" s="29"/>
      <c r="DJ238" s="29"/>
      <c r="DK238" s="29"/>
      <c r="DL238" s="29"/>
      <c r="DM238" s="29"/>
      <c r="DN238" s="29"/>
      <c r="DO238" s="29"/>
      <c r="DP238" s="29"/>
      <c r="DQ238" s="29"/>
      <c r="DR238" s="29"/>
      <c r="DS238" s="29"/>
      <c r="DT238" s="29"/>
      <c r="DU238" s="29"/>
      <c r="DV238" s="29"/>
      <c r="DW238" s="29"/>
      <c r="DX238" s="29"/>
      <c r="DY238" s="29"/>
      <c r="DZ238" s="29"/>
      <c r="EA238" s="29"/>
      <c r="EB238" s="29"/>
      <c r="EC238" s="29"/>
      <c r="ED238" s="29"/>
      <c r="EE238" s="29"/>
      <c r="EF238" s="29"/>
      <c r="EG238" s="29"/>
      <c r="EH238" s="29"/>
      <c r="EI238" s="29"/>
      <c r="EJ238" s="29"/>
      <c r="EK238" s="29"/>
      <c r="EL238" s="29"/>
    </row>
    <row r="239" spans="17:142" x14ac:dyDescent="0.2">
      <c r="Q239" s="1"/>
      <c r="R239" s="1"/>
      <c r="S239" s="1"/>
      <c r="T239" s="1"/>
      <c r="U239" s="1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29"/>
      <c r="BR239" s="29"/>
      <c r="BS239" s="29"/>
      <c r="BT239" s="29"/>
      <c r="BU239" s="29"/>
      <c r="BV239" s="29"/>
      <c r="BW239" s="29"/>
      <c r="BX239" s="29"/>
      <c r="BY239" s="29"/>
      <c r="BZ239" s="29"/>
      <c r="CA239" s="29"/>
      <c r="CB239" s="29"/>
      <c r="CC239" s="29"/>
      <c r="CD239" s="29"/>
      <c r="CE239" s="29"/>
      <c r="CF239" s="29"/>
      <c r="CG239" s="29"/>
      <c r="CH239" s="29"/>
      <c r="CI239" s="29"/>
      <c r="CJ239" s="29"/>
      <c r="CK239" s="29"/>
      <c r="CL239" s="29"/>
      <c r="CM239" s="29"/>
      <c r="CN239" s="29"/>
      <c r="CO239" s="29"/>
      <c r="CP239" s="29"/>
      <c r="CQ239" s="29"/>
      <c r="CR239" s="29"/>
      <c r="CS239" s="29"/>
      <c r="CT239" s="29"/>
      <c r="CU239" s="29"/>
      <c r="CV239" s="29"/>
      <c r="CW239" s="29"/>
      <c r="CX239" s="29"/>
      <c r="CY239" s="29"/>
      <c r="CZ239" s="29"/>
      <c r="DA239" s="29"/>
      <c r="DB239" s="29"/>
      <c r="DC239" s="29"/>
      <c r="DD239" s="29"/>
      <c r="DE239" s="29"/>
      <c r="DF239" s="29"/>
      <c r="DG239" s="29"/>
      <c r="DH239" s="29"/>
      <c r="DI239" s="29"/>
      <c r="DJ239" s="29"/>
      <c r="DK239" s="29"/>
      <c r="DL239" s="29"/>
      <c r="DM239" s="29"/>
      <c r="DN239" s="29"/>
      <c r="DO239" s="29"/>
      <c r="DP239" s="29"/>
      <c r="DQ239" s="29"/>
      <c r="DR239" s="29"/>
      <c r="DS239" s="29"/>
      <c r="DT239" s="29"/>
      <c r="DU239" s="29"/>
      <c r="DV239" s="29"/>
      <c r="DW239" s="29"/>
      <c r="DX239" s="29"/>
      <c r="DY239" s="29"/>
      <c r="DZ239" s="29"/>
      <c r="EA239" s="29"/>
      <c r="EB239" s="29"/>
      <c r="EC239" s="29"/>
      <c r="ED239" s="29"/>
      <c r="EE239" s="29"/>
      <c r="EF239" s="29"/>
      <c r="EG239" s="29"/>
      <c r="EH239" s="29"/>
      <c r="EI239" s="29"/>
      <c r="EJ239" s="29"/>
      <c r="EK239" s="29"/>
      <c r="EL239" s="29"/>
    </row>
    <row r="240" spans="17:142" x14ac:dyDescent="0.2">
      <c r="Q240" s="1"/>
      <c r="R240" s="1"/>
      <c r="S240" s="1"/>
      <c r="T240" s="1"/>
      <c r="U240" s="1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/>
      <c r="BQ240" s="29"/>
      <c r="BR240" s="29"/>
      <c r="BS240" s="29"/>
      <c r="BT240" s="29"/>
      <c r="BU240" s="29"/>
      <c r="BV240" s="29"/>
      <c r="BW240" s="29"/>
      <c r="BX240" s="29"/>
      <c r="BY240" s="29"/>
      <c r="BZ240" s="29"/>
      <c r="CA240" s="29"/>
      <c r="CB240" s="29"/>
      <c r="CC240" s="29"/>
      <c r="CD240" s="29"/>
      <c r="CE240" s="29"/>
      <c r="CF240" s="29"/>
      <c r="CG240" s="29"/>
      <c r="CH240" s="29"/>
      <c r="CI240" s="29"/>
      <c r="CJ240" s="29"/>
      <c r="CK240" s="29"/>
      <c r="CL240" s="29"/>
      <c r="CM240" s="29"/>
      <c r="CN240" s="29"/>
      <c r="CO240" s="29"/>
      <c r="CP240" s="29"/>
      <c r="CQ240" s="29"/>
      <c r="CR240" s="29"/>
      <c r="CS240" s="29"/>
      <c r="CT240" s="29"/>
      <c r="CU240" s="29"/>
      <c r="CV240" s="29"/>
      <c r="CW240" s="29"/>
      <c r="CX240" s="29"/>
      <c r="CY240" s="29"/>
      <c r="CZ240" s="29"/>
      <c r="DA240" s="29"/>
      <c r="DB240" s="29"/>
      <c r="DC240" s="29"/>
      <c r="DD240" s="29"/>
      <c r="DE240" s="29"/>
      <c r="DF240" s="29"/>
      <c r="DG240" s="29"/>
      <c r="DH240" s="29"/>
      <c r="DI240" s="29"/>
      <c r="DJ240" s="29"/>
      <c r="DK240" s="29"/>
      <c r="DL240" s="29"/>
      <c r="DM240" s="29"/>
      <c r="DN240" s="29"/>
      <c r="DO240" s="29"/>
      <c r="DP240" s="29"/>
      <c r="DQ240" s="29"/>
      <c r="DR240" s="29"/>
      <c r="DS240" s="29"/>
      <c r="DT240" s="29"/>
      <c r="DU240" s="29"/>
      <c r="DV240" s="29"/>
      <c r="DW240" s="29"/>
      <c r="DX240" s="29"/>
      <c r="DY240" s="29"/>
      <c r="DZ240" s="29"/>
      <c r="EA240" s="29"/>
      <c r="EB240" s="29"/>
      <c r="EC240" s="29"/>
      <c r="ED240" s="29"/>
      <c r="EE240" s="29"/>
      <c r="EF240" s="29"/>
      <c r="EG240" s="29"/>
      <c r="EH240" s="29"/>
      <c r="EI240" s="29"/>
      <c r="EJ240" s="29"/>
      <c r="EK240" s="29"/>
      <c r="EL240" s="29"/>
    </row>
    <row r="241" spans="17:142" x14ac:dyDescent="0.2">
      <c r="Q241" s="1"/>
      <c r="R241" s="1"/>
      <c r="S241" s="1"/>
      <c r="T241" s="1"/>
      <c r="U241" s="1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9"/>
      <c r="BQ241" s="29"/>
      <c r="BR241" s="29"/>
      <c r="BS241" s="29"/>
      <c r="BT241" s="29"/>
      <c r="BU241" s="29"/>
      <c r="BV241" s="29"/>
      <c r="BW241" s="29"/>
      <c r="BX241" s="29"/>
      <c r="BY241" s="29"/>
      <c r="BZ241" s="29"/>
      <c r="CA241" s="29"/>
      <c r="CB241" s="29"/>
      <c r="CC241" s="29"/>
      <c r="CD241" s="29"/>
      <c r="CE241" s="29"/>
      <c r="CF241" s="29"/>
      <c r="CG241" s="29"/>
      <c r="CH241" s="29"/>
      <c r="CI241" s="29"/>
      <c r="CJ241" s="29"/>
      <c r="CK241" s="29"/>
      <c r="CL241" s="29"/>
      <c r="CM241" s="29"/>
      <c r="CN241" s="29"/>
      <c r="CO241" s="29"/>
      <c r="CP241" s="29"/>
      <c r="CQ241" s="29"/>
      <c r="CR241" s="29"/>
      <c r="CS241" s="29"/>
      <c r="CT241" s="29"/>
      <c r="CU241" s="29"/>
      <c r="CV241" s="29"/>
      <c r="CW241" s="29"/>
      <c r="CX241" s="29"/>
      <c r="CY241" s="29"/>
      <c r="CZ241" s="29"/>
      <c r="DA241" s="29"/>
      <c r="DB241" s="29"/>
      <c r="DC241" s="29"/>
      <c r="DD241" s="29"/>
      <c r="DE241" s="29"/>
      <c r="DF241" s="29"/>
      <c r="DG241" s="29"/>
      <c r="DH241" s="29"/>
      <c r="DI241" s="29"/>
      <c r="DJ241" s="29"/>
      <c r="DK241" s="29"/>
      <c r="DL241" s="29"/>
      <c r="DM241" s="29"/>
      <c r="DN241" s="29"/>
      <c r="DO241" s="29"/>
      <c r="DP241" s="29"/>
      <c r="DQ241" s="29"/>
      <c r="DR241" s="29"/>
      <c r="DS241" s="29"/>
      <c r="DT241" s="29"/>
      <c r="DU241" s="29"/>
      <c r="DV241" s="29"/>
      <c r="DW241" s="29"/>
      <c r="DX241" s="29"/>
      <c r="DY241" s="29"/>
      <c r="DZ241" s="29"/>
      <c r="EA241" s="29"/>
      <c r="EB241" s="29"/>
      <c r="EC241" s="29"/>
      <c r="ED241" s="29"/>
      <c r="EE241" s="29"/>
      <c r="EF241" s="29"/>
      <c r="EG241" s="29"/>
      <c r="EH241" s="29"/>
      <c r="EI241" s="29"/>
      <c r="EJ241" s="29"/>
      <c r="EK241" s="29"/>
      <c r="EL241" s="29"/>
    </row>
    <row r="242" spans="17:142" x14ac:dyDescent="0.2">
      <c r="Q242" s="1"/>
      <c r="R242" s="1"/>
      <c r="S242" s="1"/>
      <c r="T242" s="1"/>
      <c r="U242" s="1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9"/>
      <c r="BQ242" s="29"/>
      <c r="BR242" s="29"/>
      <c r="BS242" s="29"/>
      <c r="BT242" s="29"/>
      <c r="BU242" s="29"/>
      <c r="BV242" s="29"/>
      <c r="BW242" s="29"/>
      <c r="BX242" s="29"/>
      <c r="BY242" s="29"/>
      <c r="BZ242" s="29"/>
      <c r="CA242" s="29"/>
      <c r="CB242" s="29"/>
      <c r="CC242" s="29"/>
      <c r="CD242" s="29"/>
      <c r="CE242" s="29"/>
      <c r="CF242" s="29"/>
      <c r="CG242" s="29"/>
      <c r="CH242" s="29"/>
      <c r="CI242" s="29"/>
      <c r="CJ242" s="29"/>
      <c r="CK242" s="29"/>
      <c r="CL242" s="29"/>
      <c r="CM242" s="29"/>
      <c r="CN242" s="29"/>
      <c r="CO242" s="29"/>
      <c r="CP242" s="29"/>
      <c r="CQ242" s="29"/>
      <c r="CR242" s="29"/>
      <c r="CS242" s="29"/>
      <c r="CT242" s="29"/>
      <c r="CU242" s="29"/>
      <c r="CV242" s="29"/>
      <c r="CW242" s="29"/>
      <c r="CX242" s="29"/>
      <c r="CY242" s="29"/>
      <c r="CZ242" s="29"/>
      <c r="DA242" s="29"/>
      <c r="DB242" s="29"/>
      <c r="DC242" s="29"/>
      <c r="DD242" s="29"/>
      <c r="DE242" s="29"/>
      <c r="DF242" s="29"/>
      <c r="DG242" s="29"/>
      <c r="DH242" s="29"/>
      <c r="DI242" s="29"/>
      <c r="DJ242" s="29"/>
      <c r="DK242" s="29"/>
      <c r="DL242" s="29"/>
      <c r="DM242" s="29"/>
      <c r="DN242" s="29"/>
      <c r="DO242" s="29"/>
      <c r="DP242" s="29"/>
      <c r="DQ242" s="29"/>
      <c r="DR242" s="29"/>
      <c r="DS242" s="29"/>
      <c r="DT242" s="29"/>
      <c r="DU242" s="29"/>
      <c r="DV242" s="29"/>
      <c r="DW242" s="29"/>
      <c r="DX242" s="29"/>
      <c r="DY242" s="29"/>
      <c r="DZ242" s="29"/>
      <c r="EA242" s="29"/>
      <c r="EB242" s="29"/>
      <c r="EC242" s="29"/>
      <c r="ED242" s="29"/>
      <c r="EE242" s="29"/>
      <c r="EF242" s="29"/>
      <c r="EG242" s="29"/>
      <c r="EH242" s="29"/>
      <c r="EI242" s="29"/>
      <c r="EJ242" s="29"/>
      <c r="EK242" s="29"/>
      <c r="EL242" s="29"/>
    </row>
    <row r="243" spans="17:142" x14ac:dyDescent="0.2">
      <c r="Q243" s="1"/>
      <c r="R243" s="1"/>
      <c r="S243" s="1"/>
      <c r="T243" s="1"/>
      <c r="U243" s="1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29"/>
      <c r="BT243" s="29"/>
      <c r="BU243" s="29"/>
      <c r="BV243" s="29"/>
      <c r="BW243" s="29"/>
      <c r="BX243" s="29"/>
      <c r="BY243" s="29"/>
      <c r="BZ243" s="29"/>
      <c r="CA243" s="29"/>
      <c r="CB243" s="29"/>
      <c r="CC243" s="29"/>
      <c r="CD243" s="29"/>
      <c r="CE243" s="29"/>
      <c r="CF243" s="29"/>
      <c r="CG243" s="29"/>
      <c r="CH243" s="29"/>
      <c r="CI243" s="29"/>
      <c r="CJ243" s="29"/>
      <c r="CK243" s="29"/>
      <c r="CL243" s="29"/>
      <c r="CM243" s="29"/>
      <c r="CN243" s="29"/>
      <c r="CO243" s="29"/>
      <c r="CP243" s="29"/>
      <c r="CQ243" s="29"/>
      <c r="CR243" s="29"/>
      <c r="CS243" s="29"/>
      <c r="CT243" s="29"/>
      <c r="CU243" s="29"/>
      <c r="CV243" s="29"/>
      <c r="CW243" s="29"/>
      <c r="CX243" s="29"/>
      <c r="CY243" s="29"/>
      <c r="CZ243" s="29"/>
      <c r="DA243" s="29"/>
      <c r="DB243" s="29"/>
      <c r="DC243" s="29"/>
      <c r="DD243" s="29"/>
      <c r="DE243" s="29"/>
      <c r="DF243" s="29"/>
      <c r="DG243" s="29"/>
      <c r="DH243" s="29"/>
      <c r="DI243" s="29"/>
      <c r="DJ243" s="29"/>
      <c r="DK243" s="29"/>
      <c r="DL243" s="29"/>
      <c r="DM243" s="29"/>
      <c r="DN243" s="29"/>
      <c r="DO243" s="29"/>
      <c r="DP243" s="29"/>
      <c r="DQ243" s="29"/>
      <c r="DR243" s="29"/>
      <c r="DS243" s="29"/>
      <c r="DT243" s="29"/>
      <c r="DU243" s="29"/>
      <c r="DV243" s="29"/>
      <c r="DW243" s="29"/>
      <c r="DX243" s="29"/>
      <c r="DY243" s="29"/>
      <c r="DZ243" s="29"/>
      <c r="EA243" s="29"/>
      <c r="EB243" s="29"/>
      <c r="EC243" s="29"/>
      <c r="ED243" s="29"/>
      <c r="EE243" s="29"/>
      <c r="EF243" s="29"/>
      <c r="EG243" s="29"/>
      <c r="EH243" s="29"/>
      <c r="EI243" s="29"/>
      <c r="EJ243" s="29"/>
      <c r="EK243" s="29"/>
      <c r="EL243" s="29"/>
    </row>
    <row r="244" spans="17:142" x14ac:dyDescent="0.2">
      <c r="Q244" s="1"/>
      <c r="R244" s="1"/>
      <c r="S244" s="1"/>
      <c r="T244" s="1"/>
      <c r="U244" s="1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9"/>
      <c r="BQ244" s="29"/>
      <c r="BR244" s="29"/>
      <c r="BS244" s="29"/>
      <c r="BT244" s="29"/>
      <c r="BU244" s="29"/>
      <c r="BV244" s="29"/>
      <c r="BW244" s="29"/>
      <c r="BX244" s="29"/>
      <c r="BY244" s="29"/>
      <c r="BZ244" s="29"/>
      <c r="CA244" s="29"/>
      <c r="CB244" s="29"/>
      <c r="CC244" s="29"/>
      <c r="CD244" s="29"/>
      <c r="CE244" s="29"/>
      <c r="CF244" s="29"/>
      <c r="CG244" s="29"/>
      <c r="CH244" s="29"/>
      <c r="CI244" s="29"/>
      <c r="CJ244" s="29"/>
      <c r="CK244" s="29"/>
      <c r="CL244" s="29"/>
      <c r="CM244" s="29"/>
      <c r="CN244" s="29"/>
      <c r="CO244" s="29"/>
      <c r="CP244" s="29"/>
      <c r="CQ244" s="29"/>
      <c r="CR244" s="29"/>
      <c r="CS244" s="29"/>
      <c r="CT244" s="29"/>
      <c r="CU244" s="29"/>
      <c r="CV244" s="29"/>
      <c r="CW244" s="29"/>
      <c r="CX244" s="29"/>
      <c r="CY244" s="29"/>
      <c r="CZ244" s="29"/>
      <c r="DA244" s="29"/>
      <c r="DB244" s="29"/>
      <c r="DC244" s="29"/>
      <c r="DD244" s="29"/>
      <c r="DE244" s="29"/>
      <c r="DF244" s="29"/>
      <c r="DG244" s="29"/>
      <c r="DH244" s="29"/>
      <c r="DI244" s="29"/>
      <c r="DJ244" s="29"/>
      <c r="DK244" s="29"/>
      <c r="DL244" s="29"/>
      <c r="DM244" s="29"/>
      <c r="DN244" s="29"/>
      <c r="DO244" s="29"/>
      <c r="DP244" s="29"/>
      <c r="DQ244" s="29"/>
      <c r="DR244" s="29"/>
      <c r="DS244" s="29"/>
      <c r="DT244" s="29"/>
      <c r="DU244" s="29"/>
      <c r="DV244" s="29"/>
      <c r="DW244" s="29"/>
      <c r="DX244" s="29"/>
      <c r="DY244" s="29"/>
      <c r="DZ244" s="29"/>
      <c r="EA244" s="29"/>
      <c r="EB244" s="29"/>
      <c r="EC244" s="29"/>
      <c r="ED244" s="29"/>
      <c r="EE244" s="29"/>
      <c r="EF244" s="29"/>
      <c r="EG244" s="29"/>
      <c r="EH244" s="29"/>
      <c r="EI244" s="29"/>
      <c r="EJ244" s="29"/>
      <c r="EK244" s="29"/>
      <c r="EL244" s="29"/>
    </row>
    <row r="245" spans="17:142" x14ac:dyDescent="0.2">
      <c r="Q245" s="1"/>
      <c r="R245" s="1"/>
      <c r="S245" s="1"/>
      <c r="T245" s="1"/>
      <c r="U245" s="1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  <c r="BT245" s="29"/>
      <c r="BU245" s="29"/>
      <c r="BV245" s="29"/>
      <c r="BW245" s="29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29"/>
      <c r="CI245" s="29"/>
      <c r="CJ245" s="29"/>
      <c r="CK245" s="29"/>
      <c r="CL245" s="29"/>
      <c r="CM245" s="29"/>
      <c r="CN245" s="29"/>
      <c r="CO245" s="29"/>
      <c r="CP245" s="29"/>
      <c r="CQ245" s="29"/>
      <c r="CR245" s="29"/>
      <c r="CS245" s="29"/>
      <c r="CT245" s="29"/>
      <c r="CU245" s="29"/>
      <c r="CV245" s="29"/>
      <c r="CW245" s="29"/>
      <c r="CX245" s="29"/>
      <c r="CY245" s="29"/>
      <c r="CZ245" s="29"/>
      <c r="DA245" s="29"/>
      <c r="DB245" s="29"/>
      <c r="DC245" s="29"/>
      <c r="DD245" s="29"/>
      <c r="DE245" s="29"/>
      <c r="DF245" s="29"/>
      <c r="DG245" s="29"/>
      <c r="DH245" s="29"/>
      <c r="DI245" s="29"/>
      <c r="DJ245" s="29"/>
      <c r="DK245" s="29"/>
      <c r="DL245" s="29"/>
      <c r="DM245" s="29"/>
      <c r="DN245" s="29"/>
      <c r="DO245" s="29"/>
      <c r="DP245" s="29"/>
      <c r="DQ245" s="29"/>
      <c r="DR245" s="29"/>
      <c r="DS245" s="29"/>
      <c r="DT245" s="29"/>
      <c r="DU245" s="29"/>
      <c r="DV245" s="29"/>
      <c r="DW245" s="29"/>
      <c r="DX245" s="29"/>
      <c r="DY245" s="29"/>
      <c r="DZ245" s="29"/>
      <c r="EA245" s="29"/>
      <c r="EB245" s="29"/>
      <c r="EC245" s="29"/>
      <c r="ED245" s="29"/>
      <c r="EE245" s="29"/>
      <c r="EF245" s="29"/>
      <c r="EG245" s="29"/>
      <c r="EH245" s="29"/>
      <c r="EI245" s="29"/>
      <c r="EJ245" s="29"/>
      <c r="EK245" s="29"/>
      <c r="EL245" s="29"/>
    </row>
    <row r="246" spans="17:142" x14ac:dyDescent="0.2">
      <c r="Q246" s="1"/>
      <c r="R246" s="1"/>
      <c r="S246" s="1"/>
      <c r="T246" s="1"/>
      <c r="U246" s="1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29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29"/>
      <c r="CI246" s="29"/>
      <c r="CJ246" s="29"/>
      <c r="CK246" s="29"/>
      <c r="CL246" s="29"/>
      <c r="CM246" s="29"/>
      <c r="CN246" s="29"/>
      <c r="CO246" s="29"/>
      <c r="CP246" s="29"/>
      <c r="CQ246" s="29"/>
      <c r="CR246" s="29"/>
      <c r="CS246" s="29"/>
      <c r="CT246" s="29"/>
      <c r="CU246" s="29"/>
      <c r="CV246" s="29"/>
      <c r="CW246" s="29"/>
      <c r="CX246" s="29"/>
      <c r="CY246" s="29"/>
      <c r="CZ246" s="29"/>
      <c r="DA246" s="29"/>
      <c r="DB246" s="29"/>
      <c r="DC246" s="29"/>
      <c r="DD246" s="29"/>
      <c r="DE246" s="29"/>
      <c r="DF246" s="29"/>
      <c r="DG246" s="29"/>
      <c r="DH246" s="29"/>
      <c r="DI246" s="29"/>
      <c r="DJ246" s="29"/>
      <c r="DK246" s="29"/>
      <c r="DL246" s="29"/>
      <c r="DM246" s="29"/>
      <c r="DN246" s="29"/>
      <c r="DO246" s="29"/>
      <c r="DP246" s="29"/>
      <c r="DQ246" s="29"/>
      <c r="DR246" s="29"/>
      <c r="DS246" s="29"/>
      <c r="DT246" s="29"/>
      <c r="DU246" s="29"/>
      <c r="DV246" s="29"/>
      <c r="DW246" s="29"/>
      <c r="DX246" s="29"/>
      <c r="DY246" s="29"/>
      <c r="DZ246" s="29"/>
      <c r="EA246" s="29"/>
      <c r="EB246" s="29"/>
      <c r="EC246" s="29"/>
      <c r="ED246" s="29"/>
      <c r="EE246" s="29"/>
      <c r="EF246" s="29"/>
      <c r="EG246" s="29"/>
      <c r="EH246" s="29"/>
      <c r="EI246" s="29"/>
      <c r="EJ246" s="29"/>
      <c r="EK246" s="29"/>
      <c r="EL246" s="29"/>
    </row>
    <row r="247" spans="17:142" x14ac:dyDescent="0.2">
      <c r="Q247" s="1"/>
      <c r="R247" s="1"/>
      <c r="S247" s="1"/>
      <c r="T247" s="1"/>
      <c r="U247" s="1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29"/>
      <c r="CI247" s="29"/>
      <c r="CJ247" s="29"/>
      <c r="CK247" s="29"/>
      <c r="CL247" s="29"/>
      <c r="CM247" s="29"/>
      <c r="CN247" s="29"/>
      <c r="CO247" s="29"/>
      <c r="CP247" s="29"/>
      <c r="CQ247" s="29"/>
      <c r="CR247" s="29"/>
      <c r="CS247" s="29"/>
      <c r="CT247" s="29"/>
      <c r="CU247" s="29"/>
      <c r="CV247" s="29"/>
      <c r="CW247" s="29"/>
      <c r="CX247" s="29"/>
      <c r="CY247" s="29"/>
      <c r="CZ247" s="29"/>
      <c r="DA247" s="29"/>
      <c r="DB247" s="29"/>
      <c r="DC247" s="29"/>
      <c r="DD247" s="29"/>
      <c r="DE247" s="29"/>
      <c r="DF247" s="29"/>
      <c r="DG247" s="29"/>
      <c r="DH247" s="29"/>
      <c r="DI247" s="29"/>
      <c r="DJ247" s="29"/>
      <c r="DK247" s="29"/>
      <c r="DL247" s="29"/>
      <c r="DM247" s="29"/>
      <c r="DN247" s="29"/>
      <c r="DO247" s="29"/>
      <c r="DP247" s="29"/>
      <c r="DQ247" s="29"/>
      <c r="DR247" s="29"/>
      <c r="DS247" s="29"/>
      <c r="DT247" s="29"/>
      <c r="DU247" s="29"/>
      <c r="DV247" s="29"/>
      <c r="DW247" s="29"/>
      <c r="DX247" s="29"/>
      <c r="DY247" s="29"/>
      <c r="DZ247" s="29"/>
      <c r="EA247" s="29"/>
      <c r="EB247" s="29"/>
      <c r="EC247" s="29"/>
      <c r="ED247" s="29"/>
      <c r="EE247" s="29"/>
      <c r="EF247" s="29"/>
      <c r="EG247" s="29"/>
      <c r="EH247" s="29"/>
      <c r="EI247" s="29"/>
      <c r="EJ247" s="29"/>
      <c r="EK247" s="29"/>
      <c r="EL247" s="29"/>
    </row>
    <row r="248" spans="17:142" x14ac:dyDescent="0.2">
      <c r="Q248" s="1"/>
      <c r="R248" s="1"/>
      <c r="S248" s="1"/>
      <c r="T248" s="1"/>
      <c r="U248" s="1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29"/>
      <c r="BT248" s="29"/>
      <c r="BU248" s="29"/>
      <c r="BV248" s="29"/>
      <c r="BW248" s="29"/>
      <c r="BX248" s="29"/>
      <c r="BY248" s="29"/>
      <c r="BZ248" s="29"/>
      <c r="CA248" s="29"/>
      <c r="CB248" s="29"/>
      <c r="CC248" s="29"/>
      <c r="CD248" s="29"/>
      <c r="CE248" s="29"/>
      <c r="CF248" s="29"/>
      <c r="CG248" s="29"/>
      <c r="CH248" s="29"/>
      <c r="CI248" s="29"/>
      <c r="CJ248" s="29"/>
      <c r="CK248" s="29"/>
      <c r="CL248" s="29"/>
      <c r="CM248" s="29"/>
      <c r="CN248" s="29"/>
      <c r="CO248" s="29"/>
      <c r="CP248" s="29"/>
      <c r="CQ248" s="29"/>
      <c r="CR248" s="29"/>
      <c r="CS248" s="29"/>
      <c r="CT248" s="29"/>
      <c r="CU248" s="29"/>
      <c r="CV248" s="29"/>
      <c r="CW248" s="29"/>
      <c r="CX248" s="29"/>
      <c r="CY248" s="29"/>
      <c r="CZ248" s="29"/>
      <c r="DA248" s="29"/>
      <c r="DB248" s="29"/>
      <c r="DC248" s="29"/>
      <c r="DD248" s="29"/>
      <c r="DE248" s="29"/>
      <c r="DF248" s="29"/>
      <c r="DG248" s="29"/>
      <c r="DH248" s="29"/>
      <c r="DI248" s="29"/>
      <c r="DJ248" s="29"/>
      <c r="DK248" s="29"/>
      <c r="DL248" s="29"/>
      <c r="DM248" s="29"/>
      <c r="DN248" s="29"/>
      <c r="DO248" s="29"/>
      <c r="DP248" s="29"/>
      <c r="DQ248" s="29"/>
      <c r="DR248" s="29"/>
      <c r="DS248" s="29"/>
      <c r="DT248" s="29"/>
      <c r="DU248" s="29"/>
      <c r="DV248" s="29"/>
      <c r="DW248" s="29"/>
      <c r="DX248" s="29"/>
      <c r="DY248" s="29"/>
      <c r="DZ248" s="29"/>
      <c r="EA248" s="29"/>
      <c r="EB248" s="29"/>
      <c r="EC248" s="29"/>
      <c r="ED248" s="29"/>
      <c r="EE248" s="29"/>
      <c r="EF248" s="29"/>
      <c r="EG248" s="29"/>
      <c r="EH248" s="29"/>
      <c r="EI248" s="29"/>
      <c r="EJ248" s="29"/>
      <c r="EK248" s="29"/>
      <c r="EL248" s="29"/>
    </row>
    <row r="249" spans="17:142" x14ac:dyDescent="0.2">
      <c r="Q249" s="1"/>
      <c r="R249" s="1"/>
      <c r="S249" s="1"/>
      <c r="T249" s="1"/>
      <c r="U249" s="1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29"/>
      <c r="BX249" s="29"/>
      <c r="BY249" s="29"/>
      <c r="BZ249" s="29"/>
      <c r="CA249" s="29"/>
      <c r="CB249" s="29"/>
      <c r="CC249" s="29"/>
      <c r="CD249" s="29"/>
      <c r="CE249" s="29"/>
      <c r="CF249" s="29"/>
      <c r="CG249" s="29"/>
      <c r="CH249" s="29"/>
      <c r="CI249" s="29"/>
      <c r="CJ249" s="29"/>
      <c r="CK249" s="29"/>
      <c r="CL249" s="29"/>
      <c r="CM249" s="29"/>
      <c r="CN249" s="29"/>
      <c r="CO249" s="29"/>
      <c r="CP249" s="29"/>
      <c r="CQ249" s="29"/>
      <c r="CR249" s="29"/>
      <c r="CS249" s="29"/>
      <c r="CT249" s="29"/>
      <c r="CU249" s="29"/>
      <c r="CV249" s="29"/>
      <c r="CW249" s="29"/>
      <c r="CX249" s="29"/>
      <c r="CY249" s="29"/>
      <c r="CZ249" s="29"/>
      <c r="DA249" s="29"/>
      <c r="DB249" s="29"/>
      <c r="DC249" s="29"/>
      <c r="DD249" s="29"/>
      <c r="DE249" s="29"/>
      <c r="DF249" s="29"/>
      <c r="DG249" s="29"/>
      <c r="DH249" s="29"/>
      <c r="DI249" s="29"/>
      <c r="DJ249" s="29"/>
      <c r="DK249" s="29"/>
      <c r="DL249" s="29"/>
      <c r="DM249" s="29"/>
      <c r="DN249" s="29"/>
      <c r="DO249" s="29"/>
      <c r="DP249" s="29"/>
      <c r="DQ249" s="29"/>
      <c r="DR249" s="29"/>
      <c r="DS249" s="29"/>
      <c r="DT249" s="29"/>
      <c r="DU249" s="29"/>
      <c r="DV249" s="29"/>
      <c r="DW249" s="29"/>
      <c r="DX249" s="29"/>
      <c r="DY249" s="29"/>
      <c r="DZ249" s="29"/>
      <c r="EA249" s="29"/>
      <c r="EB249" s="29"/>
      <c r="EC249" s="29"/>
      <c r="ED249" s="29"/>
      <c r="EE249" s="29"/>
      <c r="EF249" s="29"/>
      <c r="EG249" s="29"/>
      <c r="EH249" s="29"/>
      <c r="EI249" s="29"/>
      <c r="EJ249" s="29"/>
      <c r="EK249" s="29"/>
      <c r="EL249" s="29"/>
    </row>
    <row r="250" spans="17:142" x14ac:dyDescent="0.2">
      <c r="Q250" s="1"/>
      <c r="R250" s="1"/>
      <c r="S250" s="1"/>
      <c r="T250" s="1"/>
      <c r="U250" s="1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29"/>
      <c r="BS250" s="29"/>
      <c r="BT250" s="29"/>
      <c r="BU250" s="29"/>
      <c r="BV250" s="29"/>
      <c r="BW250" s="29"/>
      <c r="BX250" s="29"/>
      <c r="BY250" s="29"/>
      <c r="BZ250" s="29"/>
      <c r="CA250" s="29"/>
      <c r="CB250" s="29"/>
      <c r="CC250" s="29"/>
      <c r="CD250" s="29"/>
      <c r="CE250" s="29"/>
      <c r="CF250" s="29"/>
      <c r="CG250" s="29"/>
      <c r="CH250" s="29"/>
      <c r="CI250" s="29"/>
      <c r="CJ250" s="29"/>
      <c r="CK250" s="29"/>
      <c r="CL250" s="29"/>
      <c r="CM250" s="29"/>
      <c r="CN250" s="29"/>
      <c r="CO250" s="29"/>
      <c r="CP250" s="29"/>
      <c r="CQ250" s="29"/>
      <c r="CR250" s="29"/>
      <c r="CS250" s="29"/>
      <c r="CT250" s="29"/>
      <c r="CU250" s="29"/>
      <c r="CV250" s="29"/>
      <c r="CW250" s="29"/>
      <c r="CX250" s="29"/>
      <c r="CY250" s="29"/>
      <c r="CZ250" s="29"/>
      <c r="DA250" s="29"/>
      <c r="DB250" s="29"/>
      <c r="DC250" s="29"/>
      <c r="DD250" s="29"/>
      <c r="DE250" s="29"/>
      <c r="DF250" s="29"/>
      <c r="DG250" s="29"/>
      <c r="DH250" s="29"/>
      <c r="DI250" s="29"/>
      <c r="DJ250" s="29"/>
      <c r="DK250" s="29"/>
      <c r="DL250" s="29"/>
      <c r="DM250" s="29"/>
      <c r="DN250" s="29"/>
      <c r="DO250" s="29"/>
      <c r="DP250" s="29"/>
      <c r="DQ250" s="29"/>
      <c r="DR250" s="29"/>
      <c r="DS250" s="29"/>
      <c r="DT250" s="29"/>
      <c r="DU250" s="29"/>
      <c r="DV250" s="29"/>
      <c r="DW250" s="29"/>
      <c r="DX250" s="29"/>
      <c r="DY250" s="29"/>
      <c r="DZ250" s="29"/>
      <c r="EA250" s="29"/>
      <c r="EB250" s="29"/>
      <c r="EC250" s="29"/>
      <c r="ED250" s="29"/>
      <c r="EE250" s="29"/>
      <c r="EF250" s="29"/>
      <c r="EG250" s="29"/>
      <c r="EH250" s="29"/>
      <c r="EI250" s="29"/>
      <c r="EJ250" s="29"/>
      <c r="EK250" s="29"/>
      <c r="EL250" s="29"/>
    </row>
    <row r="251" spans="17:142" x14ac:dyDescent="0.2">
      <c r="Q251" s="1"/>
      <c r="R251" s="1"/>
      <c r="S251" s="1"/>
      <c r="T251" s="1"/>
      <c r="U251" s="1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9"/>
      <c r="BQ251" s="29"/>
      <c r="BR251" s="29"/>
      <c r="BS251" s="29"/>
      <c r="BT251" s="29"/>
      <c r="BU251" s="29"/>
      <c r="BV251" s="29"/>
      <c r="BW251" s="29"/>
      <c r="BX251" s="29"/>
      <c r="BY251" s="29"/>
      <c r="BZ251" s="29"/>
      <c r="CA251" s="29"/>
      <c r="CB251" s="29"/>
      <c r="CC251" s="29"/>
      <c r="CD251" s="29"/>
      <c r="CE251" s="29"/>
      <c r="CF251" s="29"/>
      <c r="CG251" s="29"/>
      <c r="CH251" s="29"/>
      <c r="CI251" s="29"/>
      <c r="CJ251" s="29"/>
      <c r="CK251" s="29"/>
      <c r="CL251" s="29"/>
      <c r="CM251" s="29"/>
      <c r="CN251" s="29"/>
      <c r="CO251" s="29"/>
      <c r="CP251" s="29"/>
      <c r="CQ251" s="29"/>
      <c r="CR251" s="29"/>
      <c r="CS251" s="29"/>
      <c r="CT251" s="29"/>
      <c r="CU251" s="29"/>
      <c r="CV251" s="29"/>
      <c r="CW251" s="29"/>
      <c r="CX251" s="29"/>
      <c r="CY251" s="29"/>
      <c r="CZ251" s="29"/>
      <c r="DA251" s="29"/>
      <c r="DB251" s="29"/>
      <c r="DC251" s="29"/>
      <c r="DD251" s="29"/>
      <c r="DE251" s="29"/>
      <c r="DF251" s="29"/>
      <c r="DG251" s="29"/>
      <c r="DH251" s="29"/>
      <c r="DI251" s="29"/>
      <c r="DJ251" s="29"/>
      <c r="DK251" s="29"/>
      <c r="DL251" s="29"/>
      <c r="DM251" s="29"/>
      <c r="DN251" s="29"/>
      <c r="DO251" s="29"/>
      <c r="DP251" s="29"/>
      <c r="DQ251" s="29"/>
      <c r="DR251" s="29"/>
      <c r="DS251" s="29"/>
      <c r="DT251" s="29"/>
      <c r="DU251" s="29"/>
      <c r="DV251" s="29"/>
      <c r="DW251" s="29"/>
      <c r="DX251" s="29"/>
      <c r="DY251" s="29"/>
      <c r="DZ251" s="29"/>
      <c r="EA251" s="29"/>
      <c r="EB251" s="29"/>
      <c r="EC251" s="29"/>
      <c r="ED251" s="29"/>
      <c r="EE251" s="29"/>
      <c r="EF251" s="29"/>
      <c r="EG251" s="29"/>
      <c r="EH251" s="29"/>
      <c r="EI251" s="29"/>
      <c r="EJ251" s="29"/>
      <c r="EK251" s="29"/>
      <c r="EL251" s="29"/>
    </row>
    <row r="252" spans="17:142" x14ac:dyDescent="0.2">
      <c r="Q252" s="1"/>
      <c r="R252" s="1"/>
      <c r="S252" s="1"/>
      <c r="T252" s="1"/>
      <c r="U252" s="1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  <c r="BT252" s="29"/>
      <c r="BU252" s="29"/>
      <c r="BV252" s="29"/>
      <c r="BW252" s="29"/>
      <c r="BX252" s="29"/>
      <c r="BY252" s="29"/>
      <c r="BZ252" s="29"/>
      <c r="CA252" s="29"/>
      <c r="CB252" s="29"/>
      <c r="CC252" s="29"/>
      <c r="CD252" s="29"/>
      <c r="CE252" s="29"/>
      <c r="CF252" s="29"/>
      <c r="CG252" s="29"/>
      <c r="CH252" s="29"/>
      <c r="CI252" s="29"/>
      <c r="CJ252" s="29"/>
      <c r="CK252" s="29"/>
      <c r="CL252" s="29"/>
      <c r="CM252" s="29"/>
      <c r="CN252" s="29"/>
      <c r="CO252" s="29"/>
      <c r="CP252" s="29"/>
      <c r="CQ252" s="29"/>
      <c r="CR252" s="29"/>
      <c r="CS252" s="29"/>
      <c r="CT252" s="29"/>
      <c r="CU252" s="29"/>
      <c r="CV252" s="29"/>
      <c r="CW252" s="29"/>
      <c r="CX252" s="29"/>
      <c r="CY252" s="29"/>
      <c r="CZ252" s="29"/>
      <c r="DA252" s="29"/>
      <c r="DB252" s="29"/>
      <c r="DC252" s="29"/>
      <c r="DD252" s="29"/>
      <c r="DE252" s="29"/>
      <c r="DF252" s="29"/>
      <c r="DG252" s="29"/>
      <c r="DH252" s="29"/>
      <c r="DI252" s="29"/>
      <c r="DJ252" s="29"/>
      <c r="DK252" s="29"/>
      <c r="DL252" s="29"/>
      <c r="DM252" s="29"/>
      <c r="DN252" s="29"/>
      <c r="DO252" s="29"/>
      <c r="DP252" s="29"/>
      <c r="DQ252" s="29"/>
      <c r="DR252" s="29"/>
      <c r="DS252" s="29"/>
      <c r="DT252" s="29"/>
      <c r="DU252" s="29"/>
      <c r="DV252" s="29"/>
      <c r="DW252" s="29"/>
      <c r="DX252" s="29"/>
      <c r="DY252" s="29"/>
      <c r="DZ252" s="29"/>
      <c r="EA252" s="29"/>
      <c r="EB252" s="29"/>
      <c r="EC252" s="29"/>
      <c r="ED252" s="29"/>
      <c r="EE252" s="29"/>
      <c r="EF252" s="29"/>
      <c r="EG252" s="29"/>
      <c r="EH252" s="29"/>
      <c r="EI252" s="29"/>
      <c r="EJ252" s="29"/>
      <c r="EK252" s="29"/>
      <c r="EL252" s="29"/>
    </row>
    <row r="253" spans="17:142" x14ac:dyDescent="0.2">
      <c r="Q253" s="1"/>
      <c r="R253" s="1"/>
      <c r="S253" s="1"/>
      <c r="T253" s="1"/>
      <c r="U253" s="1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  <c r="BT253" s="29"/>
      <c r="BU253" s="29"/>
      <c r="BV253" s="29"/>
      <c r="BW253" s="29"/>
      <c r="BX253" s="29"/>
      <c r="BY253" s="29"/>
      <c r="BZ253" s="29"/>
      <c r="CA253" s="29"/>
      <c r="CB253" s="29"/>
      <c r="CC253" s="29"/>
      <c r="CD253" s="29"/>
      <c r="CE253" s="29"/>
      <c r="CF253" s="29"/>
      <c r="CG253" s="29"/>
      <c r="CH253" s="29"/>
      <c r="CI253" s="29"/>
      <c r="CJ253" s="29"/>
      <c r="CK253" s="29"/>
      <c r="CL253" s="29"/>
      <c r="CM253" s="29"/>
      <c r="CN253" s="29"/>
      <c r="CO253" s="29"/>
      <c r="CP253" s="29"/>
      <c r="CQ253" s="29"/>
      <c r="CR253" s="29"/>
      <c r="CS253" s="29"/>
      <c r="CT253" s="29"/>
      <c r="CU253" s="29"/>
      <c r="CV253" s="29"/>
      <c r="CW253" s="29"/>
      <c r="CX253" s="29"/>
      <c r="CY253" s="29"/>
      <c r="CZ253" s="29"/>
      <c r="DA253" s="29"/>
      <c r="DB253" s="29"/>
      <c r="DC253" s="29"/>
      <c r="DD253" s="29"/>
      <c r="DE253" s="29"/>
      <c r="DF253" s="29"/>
      <c r="DG253" s="29"/>
      <c r="DH253" s="29"/>
      <c r="DI253" s="29"/>
      <c r="DJ253" s="29"/>
      <c r="DK253" s="29"/>
      <c r="DL253" s="29"/>
      <c r="DM253" s="29"/>
      <c r="DN253" s="29"/>
      <c r="DO253" s="29"/>
      <c r="DP253" s="29"/>
      <c r="DQ253" s="29"/>
      <c r="DR253" s="29"/>
      <c r="DS253" s="29"/>
      <c r="DT253" s="29"/>
      <c r="DU253" s="29"/>
      <c r="DV253" s="29"/>
      <c r="DW253" s="29"/>
      <c r="DX253" s="29"/>
      <c r="DY253" s="29"/>
      <c r="DZ253" s="29"/>
      <c r="EA253" s="29"/>
      <c r="EB253" s="29"/>
      <c r="EC253" s="29"/>
      <c r="ED253" s="29"/>
      <c r="EE253" s="29"/>
      <c r="EF253" s="29"/>
      <c r="EG253" s="29"/>
      <c r="EH253" s="29"/>
      <c r="EI253" s="29"/>
      <c r="EJ253" s="29"/>
      <c r="EK253" s="29"/>
      <c r="EL253" s="29"/>
    </row>
    <row r="254" spans="17:142" x14ac:dyDescent="0.2">
      <c r="Q254" s="1"/>
      <c r="R254" s="1"/>
      <c r="S254" s="1"/>
      <c r="T254" s="1"/>
      <c r="U254" s="1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29"/>
      <c r="BS254" s="29"/>
      <c r="BT254" s="29"/>
      <c r="BU254" s="29"/>
      <c r="BV254" s="29"/>
      <c r="BW254" s="29"/>
      <c r="BX254" s="29"/>
      <c r="BY254" s="29"/>
      <c r="BZ254" s="29"/>
      <c r="CA254" s="29"/>
      <c r="CB254" s="29"/>
      <c r="CC254" s="29"/>
      <c r="CD254" s="29"/>
      <c r="CE254" s="29"/>
      <c r="CF254" s="29"/>
      <c r="CG254" s="29"/>
      <c r="CH254" s="29"/>
      <c r="CI254" s="29"/>
      <c r="CJ254" s="29"/>
      <c r="CK254" s="29"/>
      <c r="CL254" s="29"/>
      <c r="CM254" s="29"/>
      <c r="CN254" s="29"/>
      <c r="CO254" s="29"/>
      <c r="CP254" s="29"/>
      <c r="CQ254" s="29"/>
      <c r="CR254" s="29"/>
      <c r="CS254" s="29"/>
      <c r="CT254" s="29"/>
      <c r="CU254" s="29"/>
      <c r="CV254" s="29"/>
      <c r="CW254" s="29"/>
      <c r="CX254" s="29"/>
      <c r="CY254" s="29"/>
      <c r="CZ254" s="29"/>
      <c r="DA254" s="29"/>
      <c r="DB254" s="29"/>
      <c r="DC254" s="29"/>
      <c r="DD254" s="29"/>
      <c r="DE254" s="29"/>
      <c r="DF254" s="29"/>
      <c r="DG254" s="29"/>
      <c r="DH254" s="29"/>
      <c r="DI254" s="29"/>
      <c r="DJ254" s="29"/>
      <c r="DK254" s="29"/>
      <c r="DL254" s="29"/>
      <c r="DM254" s="29"/>
      <c r="DN254" s="29"/>
      <c r="DO254" s="29"/>
      <c r="DP254" s="29"/>
      <c r="DQ254" s="29"/>
      <c r="DR254" s="29"/>
      <c r="DS254" s="29"/>
      <c r="DT254" s="29"/>
      <c r="DU254" s="29"/>
      <c r="DV254" s="29"/>
      <c r="DW254" s="29"/>
      <c r="DX254" s="29"/>
      <c r="DY254" s="29"/>
      <c r="DZ254" s="29"/>
      <c r="EA254" s="29"/>
      <c r="EB254" s="29"/>
      <c r="EC254" s="29"/>
      <c r="ED254" s="29"/>
      <c r="EE254" s="29"/>
      <c r="EF254" s="29"/>
      <c r="EG254" s="29"/>
      <c r="EH254" s="29"/>
      <c r="EI254" s="29"/>
      <c r="EJ254" s="29"/>
      <c r="EK254" s="29"/>
      <c r="EL254" s="29"/>
    </row>
    <row r="255" spans="17:142" x14ac:dyDescent="0.2">
      <c r="Q255" s="1"/>
      <c r="R255" s="1"/>
      <c r="S255" s="1"/>
      <c r="T255" s="1"/>
      <c r="U255" s="1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29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29"/>
      <c r="CI255" s="29"/>
      <c r="CJ255" s="29"/>
      <c r="CK255" s="29"/>
      <c r="CL255" s="29"/>
      <c r="CM255" s="29"/>
      <c r="CN255" s="29"/>
      <c r="CO255" s="29"/>
      <c r="CP255" s="29"/>
      <c r="CQ255" s="29"/>
      <c r="CR255" s="29"/>
      <c r="CS255" s="29"/>
      <c r="CT255" s="29"/>
      <c r="CU255" s="29"/>
      <c r="CV255" s="29"/>
      <c r="CW255" s="29"/>
      <c r="CX255" s="29"/>
      <c r="CY255" s="29"/>
      <c r="CZ255" s="29"/>
      <c r="DA255" s="29"/>
      <c r="DB255" s="29"/>
      <c r="DC255" s="29"/>
      <c r="DD255" s="29"/>
      <c r="DE255" s="29"/>
      <c r="DF255" s="29"/>
      <c r="DG255" s="29"/>
      <c r="DH255" s="29"/>
      <c r="DI255" s="29"/>
      <c r="DJ255" s="29"/>
      <c r="DK255" s="29"/>
      <c r="DL255" s="29"/>
      <c r="DM255" s="29"/>
      <c r="DN255" s="29"/>
      <c r="DO255" s="29"/>
      <c r="DP255" s="29"/>
      <c r="DQ255" s="29"/>
      <c r="DR255" s="29"/>
      <c r="DS255" s="29"/>
      <c r="DT255" s="29"/>
      <c r="DU255" s="29"/>
      <c r="DV255" s="29"/>
      <c r="DW255" s="29"/>
      <c r="DX255" s="29"/>
      <c r="DY255" s="29"/>
      <c r="DZ255" s="29"/>
      <c r="EA255" s="29"/>
      <c r="EB255" s="29"/>
      <c r="EC255" s="29"/>
      <c r="ED255" s="29"/>
      <c r="EE255" s="29"/>
      <c r="EF255" s="29"/>
      <c r="EG255" s="29"/>
      <c r="EH255" s="29"/>
      <c r="EI255" s="29"/>
      <c r="EJ255" s="29"/>
      <c r="EK255" s="29"/>
      <c r="EL255" s="29"/>
    </row>
    <row r="256" spans="17:142" x14ac:dyDescent="0.2">
      <c r="Q256" s="1"/>
      <c r="R256" s="1"/>
      <c r="S256" s="1"/>
      <c r="T256" s="1"/>
      <c r="U256" s="1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29"/>
      <c r="BQ256" s="29"/>
      <c r="BR256" s="29"/>
      <c r="BS256" s="29"/>
      <c r="BT256" s="29"/>
      <c r="BU256" s="29"/>
      <c r="BV256" s="29"/>
      <c r="BW256" s="29"/>
      <c r="BX256" s="29"/>
      <c r="BY256" s="29"/>
      <c r="BZ256" s="29"/>
      <c r="CA256" s="29"/>
      <c r="CB256" s="29"/>
      <c r="CC256" s="29"/>
      <c r="CD256" s="29"/>
      <c r="CE256" s="29"/>
      <c r="CF256" s="29"/>
      <c r="CG256" s="29"/>
      <c r="CH256" s="29"/>
      <c r="CI256" s="29"/>
      <c r="CJ256" s="29"/>
      <c r="CK256" s="29"/>
      <c r="CL256" s="29"/>
      <c r="CM256" s="29"/>
      <c r="CN256" s="29"/>
      <c r="CO256" s="29"/>
      <c r="CP256" s="29"/>
      <c r="CQ256" s="29"/>
      <c r="CR256" s="29"/>
      <c r="CS256" s="29"/>
      <c r="CT256" s="29"/>
      <c r="CU256" s="29"/>
      <c r="CV256" s="29"/>
      <c r="CW256" s="29"/>
      <c r="CX256" s="29"/>
      <c r="CY256" s="29"/>
      <c r="CZ256" s="29"/>
      <c r="DA256" s="29"/>
      <c r="DB256" s="29"/>
      <c r="DC256" s="29"/>
      <c r="DD256" s="29"/>
      <c r="DE256" s="29"/>
      <c r="DF256" s="29"/>
      <c r="DG256" s="29"/>
      <c r="DH256" s="29"/>
      <c r="DI256" s="29"/>
      <c r="DJ256" s="29"/>
      <c r="DK256" s="29"/>
      <c r="DL256" s="29"/>
      <c r="DM256" s="29"/>
      <c r="DN256" s="29"/>
      <c r="DO256" s="29"/>
      <c r="DP256" s="29"/>
      <c r="DQ256" s="29"/>
      <c r="DR256" s="29"/>
      <c r="DS256" s="29"/>
      <c r="DT256" s="29"/>
      <c r="DU256" s="29"/>
      <c r="DV256" s="29"/>
      <c r="DW256" s="29"/>
      <c r="DX256" s="29"/>
      <c r="DY256" s="29"/>
      <c r="DZ256" s="29"/>
      <c r="EA256" s="29"/>
      <c r="EB256" s="29"/>
      <c r="EC256" s="29"/>
      <c r="ED256" s="29"/>
      <c r="EE256" s="29"/>
      <c r="EF256" s="29"/>
      <c r="EG256" s="29"/>
      <c r="EH256" s="29"/>
      <c r="EI256" s="29"/>
      <c r="EJ256" s="29"/>
      <c r="EK256" s="29"/>
      <c r="EL256" s="29"/>
    </row>
    <row r="257" spans="17:142" x14ac:dyDescent="0.2">
      <c r="Q257" s="1"/>
      <c r="R257" s="1"/>
      <c r="S257" s="1"/>
      <c r="T257" s="1"/>
      <c r="U257" s="1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29"/>
      <c r="BQ257" s="29"/>
      <c r="BR257" s="29"/>
      <c r="BS257" s="29"/>
      <c r="BT257" s="29"/>
      <c r="BU257" s="29"/>
      <c r="BV257" s="29"/>
      <c r="BW257" s="29"/>
      <c r="BX257" s="29"/>
      <c r="BY257" s="29"/>
      <c r="BZ257" s="29"/>
      <c r="CA257" s="29"/>
      <c r="CB257" s="29"/>
      <c r="CC257" s="29"/>
      <c r="CD257" s="29"/>
      <c r="CE257" s="29"/>
      <c r="CF257" s="29"/>
      <c r="CG257" s="29"/>
      <c r="CH257" s="29"/>
      <c r="CI257" s="29"/>
      <c r="CJ257" s="29"/>
      <c r="CK257" s="29"/>
      <c r="CL257" s="29"/>
      <c r="CM257" s="29"/>
      <c r="CN257" s="29"/>
      <c r="CO257" s="29"/>
      <c r="CP257" s="29"/>
      <c r="CQ257" s="29"/>
      <c r="CR257" s="29"/>
      <c r="CS257" s="29"/>
      <c r="CT257" s="29"/>
      <c r="CU257" s="29"/>
      <c r="CV257" s="29"/>
      <c r="CW257" s="29"/>
      <c r="CX257" s="29"/>
      <c r="CY257" s="29"/>
      <c r="CZ257" s="29"/>
      <c r="DA257" s="29"/>
      <c r="DB257" s="29"/>
      <c r="DC257" s="29"/>
      <c r="DD257" s="29"/>
      <c r="DE257" s="29"/>
      <c r="DF257" s="29"/>
      <c r="DG257" s="29"/>
      <c r="DH257" s="29"/>
      <c r="DI257" s="29"/>
      <c r="DJ257" s="29"/>
      <c r="DK257" s="29"/>
      <c r="DL257" s="29"/>
      <c r="DM257" s="29"/>
      <c r="DN257" s="29"/>
      <c r="DO257" s="29"/>
      <c r="DP257" s="29"/>
      <c r="DQ257" s="29"/>
      <c r="DR257" s="29"/>
      <c r="DS257" s="29"/>
      <c r="DT257" s="29"/>
      <c r="DU257" s="29"/>
      <c r="DV257" s="29"/>
      <c r="DW257" s="29"/>
      <c r="DX257" s="29"/>
      <c r="DY257" s="29"/>
      <c r="DZ257" s="29"/>
      <c r="EA257" s="29"/>
      <c r="EB257" s="29"/>
      <c r="EC257" s="29"/>
      <c r="ED257" s="29"/>
      <c r="EE257" s="29"/>
      <c r="EF257" s="29"/>
      <c r="EG257" s="29"/>
      <c r="EH257" s="29"/>
      <c r="EI257" s="29"/>
      <c r="EJ257" s="29"/>
      <c r="EK257" s="29"/>
      <c r="EL257" s="29"/>
    </row>
    <row r="258" spans="17:142" x14ac:dyDescent="0.2">
      <c r="Q258" s="1"/>
      <c r="R258" s="1"/>
      <c r="S258" s="1"/>
      <c r="T258" s="1"/>
      <c r="U258" s="1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29"/>
      <c r="BQ258" s="29"/>
      <c r="BR258" s="29"/>
      <c r="BS258" s="29"/>
      <c r="BT258" s="29"/>
      <c r="BU258" s="29"/>
      <c r="BV258" s="29"/>
      <c r="BW258" s="29"/>
      <c r="BX258" s="29"/>
      <c r="BY258" s="29"/>
      <c r="BZ258" s="29"/>
      <c r="CA258" s="29"/>
      <c r="CB258" s="29"/>
      <c r="CC258" s="29"/>
      <c r="CD258" s="29"/>
      <c r="CE258" s="29"/>
      <c r="CF258" s="29"/>
      <c r="CG258" s="29"/>
      <c r="CH258" s="29"/>
      <c r="CI258" s="29"/>
      <c r="CJ258" s="29"/>
      <c r="CK258" s="29"/>
      <c r="CL258" s="29"/>
      <c r="CM258" s="29"/>
      <c r="CN258" s="29"/>
      <c r="CO258" s="29"/>
      <c r="CP258" s="29"/>
      <c r="CQ258" s="29"/>
      <c r="CR258" s="29"/>
      <c r="CS258" s="29"/>
      <c r="CT258" s="29"/>
      <c r="CU258" s="29"/>
      <c r="CV258" s="29"/>
      <c r="CW258" s="29"/>
      <c r="CX258" s="29"/>
      <c r="CY258" s="29"/>
      <c r="CZ258" s="29"/>
      <c r="DA258" s="29"/>
      <c r="DB258" s="29"/>
      <c r="DC258" s="29"/>
      <c r="DD258" s="29"/>
      <c r="DE258" s="29"/>
      <c r="DF258" s="29"/>
      <c r="DG258" s="29"/>
      <c r="DH258" s="29"/>
      <c r="DI258" s="29"/>
      <c r="DJ258" s="29"/>
      <c r="DK258" s="29"/>
      <c r="DL258" s="29"/>
      <c r="DM258" s="29"/>
      <c r="DN258" s="29"/>
      <c r="DO258" s="29"/>
      <c r="DP258" s="29"/>
      <c r="DQ258" s="29"/>
      <c r="DR258" s="29"/>
      <c r="DS258" s="29"/>
      <c r="DT258" s="29"/>
      <c r="DU258" s="29"/>
      <c r="DV258" s="29"/>
      <c r="DW258" s="29"/>
      <c r="DX258" s="29"/>
      <c r="DY258" s="29"/>
      <c r="DZ258" s="29"/>
      <c r="EA258" s="29"/>
      <c r="EB258" s="29"/>
      <c r="EC258" s="29"/>
      <c r="ED258" s="29"/>
      <c r="EE258" s="29"/>
      <c r="EF258" s="29"/>
      <c r="EG258" s="29"/>
      <c r="EH258" s="29"/>
      <c r="EI258" s="29"/>
      <c r="EJ258" s="29"/>
      <c r="EK258" s="29"/>
      <c r="EL258" s="29"/>
    </row>
    <row r="259" spans="17:142" x14ac:dyDescent="0.2">
      <c r="Q259" s="1"/>
      <c r="R259" s="1"/>
      <c r="S259" s="1"/>
      <c r="T259" s="1"/>
      <c r="U259" s="1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29"/>
      <c r="BX259" s="29"/>
      <c r="BY259" s="29"/>
      <c r="BZ259" s="29"/>
      <c r="CA259" s="29"/>
      <c r="CB259" s="29"/>
      <c r="CC259" s="29"/>
      <c r="CD259" s="29"/>
      <c r="CE259" s="29"/>
      <c r="CF259" s="29"/>
      <c r="CG259" s="29"/>
      <c r="CH259" s="29"/>
      <c r="CI259" s="29"/>
      <c r="CJ259" s="29"/>
      <c r="CK259" s="29"/>
      <c r="CL259" s="29"/>
      <c r="CM259" s="29"/>
      <c r="CN259" s="29"/>
      <c r="CO259" s="29"/>
      <c r="CP259" s="29"/>
      <c r="CQ259" s="29"/>
      <c r="CR259" s="29"/>
      <c r="CS259" s="29"/>
      <c r="CT259" s="29"/>
      <c r="CU259" s="29"/>
      <c r="CV259" s="29"/>
      <c r="CW259" s="29"/>
      <c r="CX259" s="29"/>
      <c r="CY259" s="29"/>
      <c r="CZ259" s="29"/>
      <c r="DA259" s="29"/>
      <c r="DB259" s="29"/>
      <c r="DC259" s="29"/>
      <c r="DD259" s="29"/>
      <c r="DE259" s="29"/>
      <c r="DF259" s="29"/>
      <c r="DG259" s="29"/>
      <c r="DH259" s="29"/>
      <c r="DI259" s="29"/>
      <c r="DJ259" s="29"/>
      <c r="DK259" s="29"/>
      <c r="DL259" s="29"/>
      <c r="DM259" s="29"/>
      <c r="DN259" s="29"/>
      <c r="DO259" s="29"/>
      <c r="DP259" s="29"/>
      <c r="DQ259" s="29"/>
      <c r="DR259" s="29"/>
      <c r="DS259" s="29"/>
      <c r="DT259" s="29"/>
      <c r="DU259" s="29"/>
      <c r="DV259" s="29"/>
      <c r="DW259" s="29"/>
      <c r="DX259" s="29"/>
      <c r="DY259" s="29"/>
      <c r="DZ259" s="29"/>
      <c r="EA259" s="29"/>
      <c r="EB259" s="29"/>
      <c r="EC259" s="29"/>
      <c r="ED259" s="29"/>
      <c r="EE259" s="29"/>
      <c r="EF259" s="29"/>
      <c r="EG259" s="29"/>
      <c r="EH259" s="29"/>
      <c r="EI259" s="29"/>
      <c r="EJ259" s="29"/>
      <c r="EK259" s="29"/>
      <c r="EL259" s="29"/>
    </row>
    <row r="260" spans="17:142" x14ac:dyDescent="0.2">
      <c r="Q260" s="1"/>
      <c r="R260" s="1"/>
      <c r="S260" s="1"/>
      <c r="T260" s="1"/>
      <c r="U260" s="1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  <c r="BM260" s="29"/>
      <c r="BN260" s="29"/>
      <c r="BO260" s="29"/>
      <c r="BP260" s="29"/>
      <c r="BQ260" s="29"/>
      <c r="BR260" s="29"/>
      <c r="BS260" s="29"/>
      <c r="BT260" s="29"/>
      <c r="BU260" s="29"/>
      <c r="BV260" s="29"/>
      <c r="BW260" s="29"/>
      <c r="BX260" s="29"/>
      <c r="BY260" s="29"/>
      <c r="BZ260" s="29"/>
      <c r="CA260" s="29"/>
      <c r="CB260" s="29"/>
      <c r="CC260" s="29"/>
      <c r="CD260" s="29"/>
      <c r="CE260" s="29"/>
      <c r="CF260" s="29"/>
      <c r="CG260" s="29"/>
      <c r="CH260" s="29"/>
      <c r="CI260" s="29"/>
      <c r="CJ260" s="29"/>
      <c r="CK260" s="29"/>
      <c r="CL260" s="29"/>
      <c r="CM260" s="29"/>
      <c r="CN260" s="29"/>
      <c r="CO260" s="29"/>
      <c r="CP260" s="29"/>
      <c r="CQ260" s="29"/>
      <c r="CR260" s="29"/>
      <c r="CS260" s="29"/>
      <c r="CT260" s="29"/>
      <c r="CU260" s="29"/>
      <c r="CV260" s="29"/>
      <c r="CW260" s="29"/>
      <c r="CX260" s="29"/>
      <c r="CY260" s="29"/>
      <c r="CZ260" s="29"/>
      <c r="DA260" s="29"/>
      <c r="DB260" s="29"/>
      <c r="DC260" s="29"/>
      <c r="DD260" s="29"/>
      <c r="DE260" s="29"/>
      <c r="DF260" s="29"/>
      <c r="DG260" s="29"/>
      <c r="DH260" s="29"/>
      <c r="DI260" s="29"/>
      <c r="DJ260" s="29"/>
      <c r="DK260" s="29"/>
      <c r="DL260" s="29"/>
      <c r="DM260" s="29"/>
      <c r="DN260" s="29"/>
      <c r="DO260" s="29"/>
      <c r="DP260" s="29"/>
      <c r="DQ260" s="29"/>
      <c r="DR260" s="29"/>
      <c r="DS260" s="29"/>
      <c r="DT260" s="29"/>
      <c r="DU260" s="29"/>
      <c r="DV260" s="29"/>
      <c r="DW260" s="29"/>
      <c r="DX260" s="29"/>
      <c r="DY260" s="29"/>
      <c r="DZ260" s="29"/>
      <c r="EA260" s="29"/>
      <c r="EB260" s="29"/>
      <c r="EC260" s="29"/>
      <c r="ED260" s="29"/>
      <c r="EE260" s="29"/>
      <c r="EF260" s="29"/>
      <c r="EG260" s="29"/>
      <c r="EH260" s="29"/>
      <c r="EI260" s="29"/>
      <c r="EJ260" s="29"/>
      <c r="EK260" s="29"/>
      <c r="EL260" s="29"/>
    </row>
    <row r="261" spans="17:142" x14ac:dyDescent="0.2">
      <c r="Q261" s="1"/>
      <c r="R261" s="1"/>
      <c r="S261" s="1"/>
      <c r="T261" s="1"/>
      <c r="U261" s="1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29"/>
      <c r="BQ261" s="29"/>
      <c r="BR261" s="29"/>
      <c r="BS261" s="29"/>
      <c r="BT261" s="29"/>
      <c r="BU261" s="29"/>
      <c r="BV261" s="29"/>
      <c r="BW261" s="29"/>
      <c r="BX261" s="29"/>
      <c r="BY261" s="29"/>
      <c r="BZ261" s="29"/>
      <c r="CA261" s="29"/>
      <c r="CB261" s="29"/>
      <c r="CC261" s="29"/>
      <c r="CD261" s="29"/>
      <c r="CE261" s="29"/>
      <c r="CF261" s="29"/>
      <c r="CG261" s="29"/>
      <c r="CH261" s="29"/>
      <c r="CI261" s="29"/>
      <c r="CJ261" s="29"/>
      <c r="CK261" s="29"/>
      <c r="CL261" s="29"/>
      <c r="CM261" s="29"/>
      <c r="CN261" s="29"/>
      <c r="CO261" s="29"/>
      <c r="CP261" s="29"/>
      <c r="CQ261" s="29"/>
      <c r="CR261" s="29"/>
      <c r="CS261" s="29"/>
      <c r="CT261" s="29"/>
      <c r="CU261" s="29"/>
      <c r="CV261" s="29"/>
      <c r="CW261" s="29"/>
      <c r="CX261" s="29"/>
      <c r="CY261" s="29"/>
      <c r="CZ261" s="29"/>
      <c r="DA261" s="29"/>
      <c r="DB261" s="29"/>
      <c r="DC261" s="29"/>
      <c r="DD261" s="29"/>
      <c r="DE261" s="29"/>
      <c r="DF261" s="29"/>
      <c r="DG261" s="29"/>
      <c r="DH261" s="29"/>
      <c r="DI261" s="29"/>
      <c r="DJ261" s="29"/>
      <c r="DK261" s="29"/>
      <c r="DL261" s="29"/>
      <c r="DM261" s="29"/>
      <c r="DN261" s="29"/>
      <c r="DO261" s="29"/>
      <c r="DP261" s="29"/>
      <c r="DQ261" s="29"/>
      <c r="DR261" s="29"/>
      <c r="DS261" s="29"/>
      <c r="DT261" s="29"/>
      <c r="DU261" s="29"/>
      <c r="DV261" s="29"/>
      <c r="DW261" s="29"/>
      <c r="DX261" s="29"/>
      <c r="DY261" s="29"/>
      <c r="DZ261" s="29"/>
      <c r="EA261" s="29"/>
      <c r="EB261" s="29"/>
      <c r="EC261" s="29"/>
      <c r="ED261" s="29"/>
      <c r="EE261" s="29"/>
      <c r="EF261" s="29"/>
      <c r="EG261" s="29"/>
      <c r="EH261" s="29"/>
      <c r="EI261" s="29"/>
      <c r="EJ261" s="29"/>
      <c r="EK261" s="29"/>
      <c r="EL261" s="29"/>
    </row>
    <row r="262" spans="17:142" x14ac:dyDescent="0.2">
      <c r="Q262" s="1"/>
      <c r="R262" s="1"/>
      <c r="S262" s="1"/>
      <c r="T262" s="1"/>
      <c r="U262" s="1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  <c r="BM262" s="29"/>
      <c r="BN262" s="29"/>
      <c r="BO262" s="29"/>
      <c r="BP262" s="29"/>
      <c r="BQ262" s="29"/>
      <c r="BR262" s="29"/>
      <c r="BS262" s="29"/>
      <c r="BT262" s="29"/>
      <c r="BU262" s="29"/>
      <c r="BV262" s="29"/>
      <c r="BW262" s="29"/>
      <c r="BX262" s="29"/>
      <c r="BY262" s="29"/>
      <c r="BZ262" s="29"/>
      <c r="CA262" s="29"/>
      <c r="CB262" s="29"/>
      <c r="CC262" s="29"/>
      <c r="CD262" s="29"/>
      <c r="CE262" s="29"/>
      <c r="CF262" s="29"/>
      <c r="CG262" s="29"/>
      <c r="CH262" s="29"/>
      <c r="CI262" s="29"/>
      <c r="CJ262" s="29"/>
      <c r="CK262" s="29"/>
      <c r="CL262" s="29"/>
      <c r="CM262" s="29"/>
      <c r="CN262" s="29"/>
      <c r="CO262" s="29"/>
      <c r="CP262" s="29"/>
      <c r="CQ262" s="29"/>
      <c r="CR262" s="29"/>
      <c r="CS262" s="29"/>
      <c r="CT262" s="29"/>
      <c r="CU262" s="29"/>
      <c r="CV262" s="29"/>
      <c r="CW262" s="29"/>
      <c r="CX262" s="29"/>
      <c r="CY262" s="29"/>
      <c r="CZ262" s="29"/>
      <c r="DA262" s="29"/>
      <c r="DB262" s="29"/>
      <c r="DC262" s="29"/>
      <c r="DD262" s="29"/>
      <c r="DE262" s="29"/>
      <c r="DF262" s="29"/>
      <c r="DG262" s="29"/>
      <c r="DH262" s="29"/>
      <c r="DI262" s="29"/>
      <c r="DJ262" s="29"/>
      <c r="DK262" s="29"/>
      <c r="DL262" s="29"/>
      <c r="DM262" s="29"/>
      <c r="DN262" s="29"/>
      <c r="DO262" s="29"/>
      <c r="DP262" s="29"/>
      <c r="DQ262" s="29"/>
      <c r="DR262" s="29"/>
      <c r="DS262" s="29"/>
      <c r="DT262" s="29"/>
      <c r="DU262" s="29"/>
      <c r="DV262" s="29"/>
      <c r="DW262" s="29"/>
      <c r="DX262" s="29"/>
      <c r="DY262" s="29"/>
      <c r="DZ262" s="29"/>
      <c r="EA262" s="29"/>
      <c r="EB262" s="29"/>
      <c r="EC262" s="29"/>
      <c r="ED262" s="29"/>
      <c r="EE262" s="29"/>
      <c r="EF262" s="29"/>
      <c r="EG262" s="29"/>
      <c r="EH262" s="29"/>
      <c r="EI262" s="29"/>
      <c r="EJ262" s="29"/>
      <c r="EK262" s="29"/>
      <c r="EL262" s="29"/>
    </row>
    <row r="263" spans="17:142" x14ac:dyDescent="0.2">
      <c r="Q263" s="1"/>
      <c r="R263" s="1"/>
      <c r="S263" s="1"/>
      <c r="T263" s="1"/>
      <c r="U263" s="1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29"/>
      <c r="CI263" s="29"/>
      <c r="CJ263" s="29"/>
      <c r="CK263" s="29"/>
      <c r="CL263" s="29"/>
      <c r="CM263" s="29"/>
      <c r="CN263" s="29"/>
      <c r="CO263" s="29"/>
      <c r="CP263" s="29"/>
      <c r="CQ263" s="29"/>
      <c r="CR263" s="29"/>
      <c r="CS263" s="29"/>
      <c r="CT263" s="29"/>
      <c r="CU263" s="29"/>
      <c r="CV263" s="29"/>
      <c r="CW263" s="29"/>
      <c r="CX263" s="29"/>
      <c r="CY263" s="29"/>
      <c r="CZ263" s="29"/>
      <c r="DA263" s="29"/>
      <c r="DB263" s="29"/>
      <c r="DC263" s="29"/>
      <c r="DD263" s="29"/>
      <c r="DE263" s="29"/>
      <c r="DF263" s="29"/>
      <c r="DG263" s="29"/>
      <c r="DH263" s="29"/>
      <c r="DI263" s="29"/>
      <c r="DJ263" s="29"/>
      <c r="DK263" s="29"/>
      <c r="DL263" s="29"/>
      <c r="DM263" s="29"/>
      <c r="DN263" s="29"/>
      <c r="DO263" s="29"/>
      <c r="DP263" s="29"/>
      <c r="DQ263" s="29"/>
      <c r="DR263" s="29"/>
      <c r="DS263" s="29"/>
      <c r="DT263" s="29"/>
      <c r="DU263" s="29"/>
      <c r="DV263" s="29"/>
      <c r="DW263" s="29"/>
      <c r="DX263" s="29"/>
      <c r="DY263" s="29"/>
      <c r="DZ263" s="29"/>
      <c r="EA263" s="29"/>
      <c r="EB263" s="29"/>
      <c r="EC263" s="29"/>
      <c r="ED263" s="29"/>
      <c r="EE263" s="29"/>
      <c r="EF263" s="29"/>
      <c r="EG263" s="29"/>
      <c r="EH263" s="29"/>
      <c r="EI263" s="29"/>
      <c r="EJ263" s="29"/>
      <c r="EK263" s="29"/>
      <c r="EL263" s="29"/>
    </row>
    <row r="264" spans="17:142" x14ac:dyDescent="0.2">
      <c r="Q264" s="1"/>
      <c r="R264" s="1"/>
      <c r="S264" s="1"/>
      <c r="T264" s="1"/>
      <c r="U264" s="1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29"/>
      <c r="BP264" s="29"/>
      <c r="BQ264" s="29"/>
      <c r="BR264" s="29"/>
      <c r="BS264" s="29"/>
      <c r="BT264" s="29"/>
      <c r="BU264" s="29"/>
      <c r="BV264" s="29"/>
      <c r="BW264" s="29"/>
      <c r="BX264" s="29"/>
      <c r="BY264" s="29"/>
      <c r="BZ264" s="29"/>
      <c r="CA264" s="29"/>
      <c r="CB264" s="29"/>
      <c r="CC264" s="29"/>
      <c r="CD264" s="29"/>
      <c r="CE264" s="29"/>
      <c r="CF264" s="29"/>
      <c r="CG264" s="29"/>
      <c r="CH264" s="29"/>
      <c r="CI264" s="29"/>
      <c r="CJ264" s="29"/>
      <c r="CK264" s="29"/>
      <c r="CL264" s="29"/>
      <c r="CM264" s="29"/>
      <c r="CN264" s="29"/>
      <c r="CO264" s="29"/>
      <c r="CP264" s="29"/>
      <c r="CQ264" s="29"/>
      <c r="CR264" s="29"/>
      <c r="CS264" s="29"/>
      <c r="CT264" s="29"/>
      <c r="CU264" s="29"/>
      <c r="CV264" s="29"/>
      <c r="CW264" s="29"/>
      <c r="CX264" s="29"/>
      <c r="CY264" s="29"/>
      <c r="CZ264" s="29"/>
      <c r="DA264" s="29"/>
      <c r="DB264" s="29"/>
      <c r="DC264" s="29"/>
      <c r="DD264" s="29"/>
      <c r="DE264" s="29"/>
      <c r="DF264" s="29"/>
      <c r="DG264" s="29"/>
      <c r="DH264" s="29"/>
      <c r="DI264" s="29"/>
      <c r="DJ264" s="29"/>
      <c r="DK264" s="29"/>
      <c r="DL264" s="29"/>
      <c r="DM264" s="29"/>
      <c r="DN264" s="29"/>
      <c r="DO264" s="29"/>
      <c r="DP264" s="29"/>
      <c r="DQ264" s="29"/>
      <c r="DR264" s="29"/>
      <c r="DS264" s="29"/>
      <c r="DT264" s="29"/>
      <c r="DU264" s="29"/>
      <c r="DV264" s="29"/>
      <c r="DW264" s="29"/>
      <c r="DX264" s="29"/>
      <c r="DY264" s="29"/>
      <c r="DZ264" s="29"/>
      <c r="EA264" s="29"/>
      <c r="EB264" s="29"/>
      <c r="EC264" s="29"/>
      <c r="ED264" s="29"/>
      <c r="EE264" s="29"/>
      <c r="EF264" s="29"/>
      <c r="EG264" s="29"/>
      <c r="EH264" s="29"/>
      <c r="EI264" s="29"/>
      <c r="EJ264" s="29"/>
      <c r="EK264" s="29"/>
      <c r="EL264" s="29"/>
    </row>
    <row r="265" spans="17:142" x14ac:dyDescent="0.2">
      <c r="Q265" s="1"/>
      <c r="R265" s="1"/>
      <c r="S265" s="1"/>
      <c r="T265" s="1"/>
      <c r="U265" s="1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  <c r="BX265" s="29"/>
      <c r="BY265" s="29"/>
      <c r="BZ265" s="29"/>
      <c r="CA265" s="29"/>
      <c r="CB265" s="29"/>
      <c r="CC265" s="29"/>
      <c r="CD265" s="29"/>
      <c r="CE265" s="29"/>
      <c r="CF265" s="29"/>
      <c r="CG265" s="29"/>
      <c r="CH265" s="29"/>
      <c r="CI265" s="29"/>
      <c r="CJ265" s="29"/>
      <c r="CK265" s="29"/>
      <c r="CL265" s="29"/>
      <c r="CM265" s="29"/>
      <c r="CN265" s="29"/>
      <c r="CO265" s="29"/>
      <c r="CP265" s="29"/>
      <c r="CQ265" s="29"/>
      <c r="CR265" s="29"/>
      <c r="CS265" s="29"/>
      <c r="CT265" s="29"/>
      <c r="CU265" s="29"/>
      <c r="CV265" s="29"/>
      <c r="CW265" s="29"/>
      <c r="CX265" s="29"/>
      <c r="CY265" s="29"/>
      <c r="CZ265" s="29"/>
      <c r="DA265" s="29"/>
      <c r="DB265" s="29"/>
      <c r="DC265" s="29"/>
      <c r="DD265" s="29"/>
      <c r="DE265" s="29"/>
      <c r="DF265" s="29"/>
      <c r="DG265" s="29"/>
      <c r="DH265" s="29"/>
      <c r="DI265" s="29"/>
      <c r="DJ265" s="29"/>
      <c r="DK265" s="29"/>
      <c r="DL265" s="29"/>
      <c r="DM265" s="29"/>
      <c r="DN265" s="29"/>
      <c r="DO265" s="29"/>
      <c r="DP265" s="29"/>
      <c r="DQ265" s="29"/>
      <c r="DR265" s="29"/>
      <c r="DS265" s="29"/>
      <c r="DT265" s="29"/>
      <c r="DU265" s="29"/>
      <c r="DV265" s="29"/>
      <c r="DW265" s="29"/>
      <c r="DX265" s="29"/>
      <c r="DY265" s="29"/>
      <c r="DZ265" s="29"/>
      <c r="EA265" s="29"/>
      <c r="EB265" s="29"/>
      <c r="EC265" s="29"/>
      <c r="ED265" s="29"/>
      <c r="EE265" s="29"/>
      <c r="EF265" s="29"/>
      <c r="EG265" s="29"/>
      <c r="EH265" s="29"/>
      <c r="EI265" s="29"/>
      <c r="EJ265" s="29"/>
      <c r="EK265" s="29"/>
      <c r="EL265" s="29"/>
    </row>
    <row r="266" spans="17:142" x14ac:dyDescent="0.2">
      <c r="Q266" s="1"/>
      <c r="R266" s="1"/>
      <c r="S266" s="1"/>
      <c r="T266" s="1"/>
      <c r="U266" s="1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29"/>
      <c r="BQ266" s="29"/>
      <c r="BR266" s="29"/>
      <c r="BS266" s="29"/>
      <c r="BT266" s="29"/>
      <c r="BU266" s="29"/>
      <c r="BV266" s="29"/>
      <c r="BW266" s="29"/>
      <c r="BX266" s="29"/>
      <c r="BY266" s="29"/>
      <c r="BZ266" s="29"/>
      <c r="CA266" s="29"/>
      <c r="CB266" s="29"/>
      <c r="CC266" s="29"/>
      <c r="CD266" s="29"/>
      <c r="CE266" s="29"/>
      <c r="CF266" s="29"/>
      <c r="CG266" s="29"/>
      <c r="CH266" s="29"/>
      <c r="CI266" s="29"/>
      <c r="CJ266" s="29"/>
      <c r="CK266" s="29"/>
      <c r="CL266" s="29"/>
      <c r="CM266" s="29"/>
      <c r="CN266" s="29"/>
      <c r="CO266" s="29"/>
      <c r="CP266" s="29"/>
      <c r="CQ266" s="29"/>
      <c r="CR266" s="29"/>
      <c r="CS266" s="29"/>
      <c r="CT266" s="29"/>
      <c r="CU266" s="29"/>
      <c r="CV266" s="29"/>
      <c r="CW266" s="29"/>
      <c r="CX266" s="29"/>
      <c r="CY266" s="29"/>
      <c r="CZ266" s="29"/>
      <c r="DA266" s="29"/>
      <c r="DB266" s="29"/>
      <c r="DC266" s="29"/>
      <c r="DD266" s="29"/>
      <c r="DE266" s="29"/>
      <c r="DF266" s="29"/>
      <c r="DG266" s="29"/>
      <c r="DH266" s="29"/>
      <c r="DI266" s="29"/>
      <c r="DJ266" s="29"/>
      <c r="DK266" s="29"/>
      <c r="DL266" s="29"/>
      <c r="DM266" s="29"/>
      <c r="DN266" s="29"/>
      <c r="DO266" s="29"/>
      <c r="DP266" s="29"/>
      <c r="DQ266" s="29"/>
      <c r="DR266" s="29"/>
      <c r="DS266" s="29"/>
      <c r="DT266" s="29"/>
      <c r="DU266" s="29"/>
      <c r="DV266" s="29"/>
      <c r="DW266" s="29"/>
      <c r="DX266" s="29"/>
      <c r="DY266" s="29"/>
      <c r="DZ266" s="29"/>
      <c r="EA266" s="29"/>
      <c r="EB266" s="29"/>
      <c r="EC266" s="29"/>
      <c r="ED266" s="29"/>
      <c r="EE266" s="29"/>
      <c r="EF266" s="29"/>
      <c r="EG266" s="29"/>
      <c r="EH266" s="29"/>
      <c r="EI266" s="29"/>
      <c r="EJ266" s="29"/>
      <c r="EK266" s="29"/>
      <c r="EL266" s="29"/>
    </row>
    <row r="267" spans="17:142" x14ac:dyDescent="0.2">
      <c r="Q267" s="1"/>
      <c r="R267" s="1"/>
      <c r="S267" s="1"/>
      <c r="T267" s="1"/>
      <c r="U267" s="1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  <c r="BM267" s="29"/>
      <c r="BN267" s="29"/>
      <c r="BO267" s="29"/>
      <c r="BP267" s="29"/>
      <c r="BQ267" s="29"/>
      <c r="BR267" s="29"/>
      <c r="BS267" s="29"/>
      <c r="BT267" s="29"/>
      <c r="BU267" s="29"/>
      <c r="BV267" s="29"/>
      <c r="BW267" s="29"/>
      <c r="BX267" s="29"/>
      <c r="BY267" s="29"/>
      <c r="BZ267" s="29"/>
      <c r="CA267" s="29"/>
      <c r="CB267" s="29"/>
      <c r="CC267" s="29"/>
      <c r="CD267" s="29"/>
      <c r="CE267" s="29"/>
      <c r="CF267" s="29"/>
      <c r="CG267" s="29"/>
      <c r="CH267" s="29"/>
      <c r="CI267" s="29"/>
      <c r="CJ267" s="29"/>
      <c r="CK267" s="29"/>
      <c r="CL267" s="29"/>
      <c r="CM267" s="29"/>
      <c r="CN267" s="29"/>
      <c r="CO267" s="29"/>
      <c r="CP267" s="29"/>
      <c r="CQ267" s="29"/>
      <c r="CR267" s="29"/>
      <c r="CS267" s="29"/>
      <c r="CT267" s="29"/>
      <c r="CU267" s="29"/>
      <c r="CV267" s="29"/>
      <c r="CW267" s="29"/>
      <c r="CX267" s="29"/>
      <c r="CY267" s="29"/>
      <c r="CZ267" s="29"/>
      <c r="DA267" s="29"/>
      <c r="DB267" s="29"/>
      <c r="DC267" s="29"/>
      <c r="DD267" s="29"/>
      <c r="DE267" s="29"/>
      <c r="DF267" s="29"/>
      <c r="DG267" s="29"/>
      <c r="DH267" s="29"/>
      <c r="DI267" s="29"/>
      <c r="DJ267" s="29"/>
      <c r="DK267" s="29"/>
      <c r="DL267" s="29"/>
      <c r="DM267" s="29"/>
      <c r="DN267" s="29"/>
      <c r="DO267" s="29"/>
      <c r="DP267" s="29"/>
      <c r="DQ267" s="29"/>
      <c r="DR267" s="29"/>
      <c r="DS267" s="29"/>
      <c r="DT267" s="29"/>
      <c r="DU267" s="29"/>
      <c r="DV267" s="29"/>
      <c r="DW267" s="29"/>
      <c r="DX267" s="29"/>
      <c r="DY267" s="29"/>
      <c r="DZ267" s="29"/>
      <c r="EA267" s="29"/>
      <c r="EB267" s="29"/>
      <c r="EC267" s="29"/>
      <c r="ED267" s="29"/>
      <c r="EE267" s="29"/>
      <c r="EF267" s="29"/>
      <c r="EG267" s="29"/>
      <c r="EH267" s="29"/>
      <c r="EI267" s="29"/>
      <c r="EJ267" s="29"/>
      <c r="EK267" s="29"/>
      <c r="EL267" s="29"/>
    </row>
    <row r="268" spans="17:142" x14ac:dyDescent="0.2">
      <c r="Q268" s="1"/>
      <c r="R268" s="1"/>
      <c r="S268" s="1"/>
      <c r="T268" s="1"/>
      <c r="U268" s="1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29"/>
      <c r="BQ268" s="29"/>
      <c r="BR268" s="29"/>
      <c r="BS268" s="29"/>
      <c r="BT268" s="29"/>
      <c r="BU268" s="29"/>
      <c r="BV268" s="29"/>
      <c r="BW268" s="29"/>
      <c r="BX268" s="29"/>
      <c r="BY268" s="29"/>
      <c r="BZ268" s="29"/>
      <c r="CA268" s="29"/>
      <c r="CB268" s="29"/>
      <c r="CC268" s="29"/>
      <c r="CD268" s="29"/>
      <c r="CE268" s="29"/>
      <c r="CF268" s="29"/>
      <c r="CG268" s="29"/>
      <c r="CH268" s="29"/>
      <c r="CI268" s="29"/>
      <c r="CJ268" s="29"/>
      <c r="CK268" s="29"/>
      <c r="CL268" s="29"/>
      <c r="CM268" s="29"/>
      <c r="CN268" s="29"/>
      <c r="CO268" s="29"/>
      <c r="CP268" s="29"/>
      <c r="CQ268" s="29"/>
      <c r="CR268" s="29"/>
      <c r="CS268" s="29"/>
      <c r="CT268" s="29"/>
      <c r="CU268" s="29"/>
      <c r="CV268" s="29"/>
      <c r="CW268" s="29"/>
      <c r="CX268" s="29"/>
      <c r="CY268" s="29"/>
      <c r="CZ268" s="29"/>
      <c r="DA268" s="29"/>
      <c r="DB268" s="29"/>
      <c r="DC268" s="29"/>
      <c r="DD268" s="29"/>
      <c r="DE268" s="29"/>
      <c r="DF268" s="29"/>
      <c r="DG268" s="29"/>
      <c r="DH268" s="29"/>
      <c r="DI268" s="29"/>
      <c r="DJ268" s="29"/>
      <c r="DK268" s="29"/>
      <c r="DL268" s="29"/>
      <c r="DM268" s="29"/>
      <c r="DN268" s="29"/>
      <c r="DO268" s="29"/>
      <c r="DP268" s="29"/>
      <c r="DQ268" s="29"/>
      <c r="DR268" s="29"/>
      <c r="DS268" s="29"/>
      <c r="DT268" s="29"/>
      <c r="DU268" s="29"/>
      <c r="DV268" s="29"/>
      <c r="DW268" s="29"/>
      <c r="DX268" s="29"/>
      <c r="DY268" s="29"/>
      <c r="DZ268" s="29"/>
      <c r="EA268" s="29"/>
      <c r="EB268" s="29"/>
      <c r="EC268" s="29"/>
      <c r="ED268" s="29"/>
      <c r="EE268" s="29"/>
      <c r="EF268" s="29"/>
      <c r="EG268" s="29"/>
      <c r="EH268" s="29"/>
      <c r="EI268" s="29"/>
      <c r="EJ268" s="29"/>
      <c r="EK268" s="29"/>
      <c r="EL268" s="29"/>
    </row>
    <row r="269" spans="17:142" x14ac:dyDescent="0.2">
      <c r="Q269" s="1"/>
      <c r="R269" s="1"/>
      <c r="S269" s="1"/>
      <c r="T269" s="1"/>
      <c r="U269" s="1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29"/>
      <c r="BQ269" s="29"/>
      <c r="BR269" s="29"/>
      <c r="BS269" s="29"/>
      <c r="BT269" s="29"/>
      <c r="BU269" s="29"/>
      <c r="BV269" s="29"/>
      <c r="BW269" s="29"/>
      <c r="BX269" s="29"/>
      <c r="BY269" s="29"/>
      <c r="BZ269" s="29"/>
      <c r="CA269" s="29"/>
      <c r="CB269" s="29"/>
      <c r="CC269" s="29"/>
      <c r="CD269" s="29"/>
      <c r="CE269" s="29"/>
      <c r="CF269" s="29"/>
      <c r="CG269" s="29"/>
      <c r="CH269" s="29"/>
      <c r="CI269" s="29"/>
      <c r="CJ269" s="29"/>
      <c r="CK269" s="29"/>
      <c r="CL269" s="29"/>
      <c r="CM269" s="29"/>
      <c r="CN269" s="29"/>
      <c r="CO269" s="29"/>
      <c r="CP269" s="29"/>
      <c r="CQ269" s="29"/>
      <c r="CR269" s="29"/>
      <c r="CS269" s="29"/>
      <c r="CT269" s="29"/>
      <c r="CU269" s="29"/>
      <c r="CV269" s="29"/>
      <c r="CW269" s="29"/>
      <c r="CX269" s="29"/>
      <c r="CY269" s="29"/>
      <c r="CZ269" s="29"/>
      <c r="DA269" s="29"/>
      <c r="DB269" s="29"/>
      <c r="DC269" s="29"/>
      <c r="DD269" s="29"/>
      <c r="DE269" s="29"/>
      <c r="DF269" s="29"/>
      <c r="DG269" s="29"/>
      <c r="DH269" s="29"/>
      <c r="DI269" s="29"/>
      <c r="DJ269" s="29"/>
      <c r="DK269" s="29"/>
      <c r="DL269" s="29"/>
      <c r="DM269" s="29"/>
      <c r="DN269" s="29"/>
      <c r="DO269" s="29"/>
      <c r="DP269" s="29"/>
      <c r="DQ269" s="29"/>
      <c r="DR269" s="29"/>
      <c r="DS269" s="29"/>
      <c r="DT269" s="29"/>
      <c r="DU269" s="29"/>
      <c r="DV269" s="29"/>
      <c r="DW269" s="29"/>
      <c r="DX269" s="29"/>
      <c r="DY269" s="29"/>
      <c r="DZ269" s="29"/>
      <c r="EA269" s="29"/>
      <c r="EB269" s="29"/>
      <c r="EC269" s="29"/>
      <c r="ED269" s="29"/>
      <c r="EE269" s="29"/>
      <c r="EF269" s="29"/>
      <c r="EG269" s="29"/>
      <c r="EH269" s="29"/>
      <c r="EI269" s="29"/>
      <c r="EJ269" s="29"/>
      <c r="EK269" s="29"/>
      <c r="EL269" s="29"/>
    </row>
    <row r="270" spans="17:142" x14ac:dyDescent="0.2">
      <c r="Q270" s="1"/>
      <c r="R270" s="1"/>
      <c r="S270" s="1"/>
      <c r="T270" s="1"/>
      <c r="U270" s="1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29"/>
      <c r="BP270" s="29"/>
      <c r="BQ270" s="29"/>
      <c r="BR270" s="29"/>
      <c r="BS270" s="29"/>
      <c r="BT270" s="29"/>
      <c r="BU270" s="29"/>
      <c r="BV270" s="29"/>
      <c r="BW270" s="29"/>
      <c r="BX270" s="29"/>
      <c r="BY270" s="29"/>
      <c r="BZ270" s="29"/>
      <c r="CA270" s="29"/>
      <c r="CB270" s="29"/>
      <c r="CC270" s="29"/>
      <c r="CD270" s="29"/>
      <c r="CE270" s="29"/>
      <c r="CF270" s="29"/>
      <c r="CG270" s="29"/>
      <c r="CH270" s="29"/>
      <c r="CI270" s="29"/>
      <c r="CJ270" s="29"/>
      <c r="CK270" s="29"/>
      <c r="CL270" s="29"/>
      <c r="CM270" s="29"/>
      <c r="CN270" s="29"/>
      <c r="CO270" s="29"/>
      <c r="CP270" s="29"/>
      <c r="CQ270" s="29"/>
      <c r="CR270" s="29"/>
      <c r="CS270" s="29"/>
      <c r="CT270" s="29"/>
      <c r="CU270" s="29"/>
      <c r="CV270" s="29"/>
      <c r="CW270" s="29"/>
      <c r="CX270" s="29"/>
      <c r="CY270" s="29"/>
      <c r="CZ270" s="29"/>
      <c r="DA270" s="29"/>
      <c r="DB270" s="29"/>
      <c r="DC270" s="29"/>
      <c r="DD270" s="29"/>
      <c r="DE270" s="29"/>
      <c r="DF270" s="29"/>
      <c r="DG270" s="29"/>
      <c r="DH270" s="29"/>
      <c r="DI270" s="29"/>
      <c r="DJ270" s="29"/>
      <c r="DK270" s="29"/>
      <c r="DL270" s="29"/>
      <c r="DM270" s="29"/>
      <c r="DN270" s="29"/>
      <c r="DO270" s="29"/>
      <c r="DP270" s="29"/>
      <c r="DQ270" s="29"/>
      <c r="DR270" s="29"/>
      <c r="DS270" s="29"/>
      <c r="DT270" s="29"/>
      <c r="DU270" s="29"/>
      <c r="DV270" s="29"/>
      <c r="DW270" s="29"/>
      <c r="DX270" s="29"/>
      <c r="DY270" s="29"/>
      <c r="DZ270" s="29"/>
      <c r="EA270" s="29"/>
      <c r="EB270" s="29"/>
      <c r="EC270" s="29"/>
      <c r="ED270" s="29"/>
      <c r="EE270" s="29"/>
      <c r="EF270" s="29"/>
      <c r="EG270" s="29"/>
      <c r="EH270" s="29"/>
      <c r="EI270" s="29"/>
      <c r="EJ270" s="29"/>
      <c r="EK270" s="29"/>
      <c r="EL270" s="29"/>
    </row>
    <row r="271" spans="17:142" x14ac:dyDescent="0.2">
      <c r="Q271" s="1"/>
      <c r="R271" s="1"/>
      <c r="S271" s="1"/>
      <c r="T271" s="1"/>
      <c r="U271" s="1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29"/>
      <c r="BP271" s="29"/>
      <c r="BQ271" s="29"/>
      <c r="BR271" s="29"/>
      <c r="BS271" s="29"/>
      <c r="BT271" s="29"/>
      <c r="BU271" s="29"/>
      <c r="BV271" s="29"/>
      <c r="BW271" s="29"/>
      <c r="BX271" s="29"/>
      <c r="BY271" s="29"/>
      <c r="BZ271" s="29"/>
      <c r="CA271" s="29"/>
      <c r="CB271" s="29"/>
      <c r="CC271" s="29"/>
      <c r="CD271" s="29"/>
      <c r="CE271" s="29"/>
      <c r="CF271" s="29"/>
      <c r="CG271" s="29"/>
      <c r="CH271" s="29"/>
      <c r="CI271" s="29"/>
      <c r="CJ271" s="29"/>
      <c r="CK271" s="29"/>
      <c r="CL271" s="29"/>
      <c r="CM271" s="29"/>
      <c r="CN271" s="29"/>
      <c r="CO271" s="29"/>
      <c r="CP271" s="29"/>
      <c r="CQ271" s="29"/>
      <c r="CR271" s="29"/>
      <c r="CS271" s="29"/>
      <c r="CT271" s="29"/>
      <c r="CU271" s="29"/>
      <c r="CV271" s="29"/>
      <c r="CW271" s="29"/>
      <c r="CX271" s="29"/>
      <c r="CY271" s="29"/>
      <c r="CZ271" s="29"/>
      <c r="DA271" s="29"/>
      <c r="DB271" s="29"/>
      <c r="DC271" s="29"/>
      <c r="DD271" s="29"/>
      <c r="DE271" s="29"/>
      <c r="DF271" s="29"/>
      <c r="DG271" s="29"/>
      <c r="DH271" s="29"/>
      <c r="DI271" s="29"/>
      <c r="DJ271" s="29"/>
      <c r="DK271" s="29"/>
      <c r="DL271" s="29"/>
      <c r="DM271" s="29"/>
      <c r="DN271" s="29"/>
      <c r="DO271" s="29"/>
      <c r="DP271" s="29"/>
      <c r="DQ271" s="29"/>
      <c r="DR271" s="29"/>
      <c r="DS271" s="29"/>
      <c r="DT271" s="29"/>
      <c r="DU271" s="29"/>
      <c r="DV271" s="29"/>
      <c r="DW271" s="29"/>
      <c r="DX271" s="29"/>
      <c r="DY271" s="29"/>
      <c r="DZ271" s="29"/>
      <c r="EA271" s="29"/>
      <c r="EB271" s="29"/>
      <c r="EC271" s="29"/>
      <c r="ED271" s="29"/>
      <c r="EE271" s="29"/>
      <c r="EF271" s="29"/>
      <c r="EG271" s="29"/>
      <c r="EH271" s="29"/>
      <c r="EI271" s="29"/>
      <c r="EJ271" s="29"/>
      <c r="EK271" s="29"/>
      <c r="EL271" s="29"/>
    </row>
    <row r="272" spans="17:142" x14ac:dyDescent="0.2">
      <c r="Q272" s="1"/>
      <c r="R272" s="1"/>
      <c r="S272" s="1"/>
      <c r="T272" s="1"/>
      <c r="U272" s="1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  <c r="BM272" s="29"/>
      <c r="BN272" s="29"/>
      <c r="BO272" s="29"/>
      <c r="BP272" s="29"/>
      <c r="BQ272" s="29"/>
      <c r="BR272" s="29"/>
      <c r="BS272" s="29"/>
      <c r="BT272" s="29"/>
      <c r="BU272" s="29"/>
      <c r="BV272" s="29"/>
      <c r="BW272" s="29"/>
      <c r="BX272" s="29"/>
      <c r="BY272" s="29"/>
      <c r="BZ272" s="29"/>
      <c r="CA272" s="29"/>
      <c r="CB272" s="29"/>
      <c r="CC272" s="29"/>
      <c r="CD272" s="29"/>
      <c r="CE272" s="29"/>
      <c r="CF272" s="29"/>
      <c r="CG272" s="29"/>
      <c r="CH272" s="29"/>
      <c r="CI272" s="29"/>
      <c r="CJ272" s="29"/>
      <c r="CK272" s="29"/>
      <c r="CL272" s="29"/>
      <c r="CM272" s="29"/>
      <c r="CN272" s="29"/>
      <c r="CO272" s="29"/>
      <c r="CP272" s="29"/>
      <c r="CQ272" s="29"/>
      <c r="CR272" s="29"/>
      <c r="CS272" s="29"/>
      <c r="CT272" s="29"/>
      <c r="CU272" s="29"/>
      <c r="CV272" s="29"/>
      <c r="CW272" s="29"/>
      <c r="CX272" s="29"/>
      <c r="CY272" s="29"/>
      <c r="CZ272" s="29"/>
      <c r="DA272" s="29"/>
      <c r="DB272" s="29"/>
      <c r="DC272" s="29"/>
      <c r="DD272" s="29"/>
      <c r="DE272" s="29"/>
      <c r="DF272" s="29"/>
      <c r="DG272" s="29"/>
      <c r="DH272" s="29"/>
      <c r="DI272" s="29"/>
      <c r="DJ272" s="29"/>
      <c r="DK272" s="29"/>
      <c r="DL272" s="29"/>
      <c r="DM272" s="29"/>
      <c r="DN272" s="29"/>
      <c r="DO272" s="29"/>
      <c r="DP272" s="29"/>
      <c r="DQ272" s="29"/>
      <c r="DR272" s="29"/>
      <c r="DS272" s="29"/>
      <c r="DT272" s="29"/>
      <c r="DU272" s="29"/>
      <c r="DV272" s="29"/>
      <c r="DW272" s="29"/>
      <c r="DX272" s="29"/>
      <c r="DY272" s="29"/>
      <c r="DZ272" s="29"/>
      <c r="EA272" s="29"/>
      <c r="EB272" s="29"/>
      <c r="EC272" s="29"/>
      <c r="ED272" s="29"/>
      <c r="EE272" s="29"/>
      <c r="EF272" s="29"/>
      <c r="EG272" s="29"/>
      <c r="EH272" s="29"/>
      <c r="EI272" s="29"/>
      <c r="EJ272" s="29"/>
      <c r="EK272" s="29"/>
      <c r="EL272" s="29"/>
    </row>
    <row r="273" spans="17:142" x14ac:dyDescent="0.2">
      <c r="Q273" s="1"/>
      <c r="R273" s="1"/>
      <c r="S273" s="1"/>
      <c r="T273" s="1"/>
      <c r="U273" s="1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9"/>
      <c r="BN273" s="29"/>
      <c r="BO273" s="29"/>
      <c r="BP273" s="29"/>
      <c r="BQ273" s="29"/>
      <c r="BR273" s="29"/>
      <c r="BS273" s="29"/>
      <c r="BT273" s="29"/>
      <c r="BU273" s="29"/>
      <c r="BV273" s="29"/>
      <c r="BW273" s="29"/>
      <c r="BX273" s="29"/>
      <c r="BY273" s="29"/>
      <c r="BZ273" s="29"/>
      <c r="CA273" s="29"/>
      <c r="CB273" s="29"/>
      <c r="CC273" s="29"/>
      <c r="CD273" s="29"/>
      <c r="CE273" s="29"/>
      <c r="CF273" s="29"/>
      <c r="CG273" s="29"/>
      <c r="CH273" s="29"/>
      <c r="CI273" s="29"/>
      <c r="CJ273" s="29"/>
      <c r="CK273" s="29"/>
      <c r="CL273" s="29"/>
      <c r="CM273" s="29"/>
      <c r="CN273" s="29"/>
      <c r="CO273" s="29"/>
      <c r="CP273" s="29"/>
      <c r="CQ273" s="29"/>
      <c r="CR273" s="29"/>
      <c r="CS273" s="29"/>
      <c r="CT273" s="29"/>
      <c r="CU273" s="29"/>
      <c r="CV273" s="29"/>
      <c r="CW273" s="29"/>
      <c r="CX273" s="29"/>
      <c r="CY273" s="29"/>
      <c r="CZ273" s="29"/>
      <c r="DA273" s="29"/>
      <c r="DB273" s="29"/>
      <c r="DC273" s="29"/>
      <c r="DD273" s="29"/>
      <c r="DE273" s="29"/>
      <c r="DF273" s="29"/>
      <c r="DG273" s="29"/>
      <c r="DH273" s="29"/>
      <c r="DI273" s="29"/>
      <c r="DJ273" s="29"/>
      <c r="DK273" s="29"/>
      <c r="DL273" s="29"/>
      <c r="DM273" s="29"/>
      <c r="DN273" s="29"/>
      <c r="DO273" s="29"/>
      <c r="DP273" s="29"/>
      <c r="DQ273" s="29"/>
      <c r="DR273" s="29"/>
      <c r="DS273" s="29"/>
      <c r="DT273" s="29"/>
      <c r="DU273" s="29"/>
      <c r="DV273" s="29"/>
      <c r="DW273" s="29"/>
      <c r="DX273" s="29"/>
      <c r="DY273" s="29"/>
      <c r="DZ273" s="29"/>
      <c r="EA273" s="29"/>
      <c r="EB273" s="29"/>
      <c r="EC273" s="29"/>
      <c r="ED273" s="29"/>
      <c r="EE273" s="29"/>
      <c r="EF273" s="29"/>
      <c r="EG273" s="29"/>
      <c r="EH273" s="29"/>
      <c r="EI273" s="29"/>
      <c r="EJ273" s="29"/>
      <c r="EK273" s="29"/>
      <c r="EL273" s="29"/>
    </row>
    <row r="274" spans="17:142" x14ac:dyDescent="0.2">
      <c r="Q274" s="1"/>
      <c r="R274" s="1"/>
      <c r="S274" s="1"/>
      <c r="T274" s="1"/>
      <c r="U274" s="1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  <c r="CR274" s="29"/>
      <c r="CS274" s="29"/>
      <c r="CT274" s="29"/>
      <c r="CU274" s="29"/>
      <c r="CV274" s="29"/>
      <c r="CW274" s="29"/>
      <c r="CX274" s="29"/>
      <c r="CY274" s="29"/>
      <c r="CZ274" s="29"/>
      <c r="DA274" s="29"/>
      <c r="DB274" s="29"/>
      <c r="DC274" s="29"/>
      <c r="DD274" s="29"/>
      <c r="DE274" s="29"/>
      <c r="DF274" s="29"/>
      <c r="DG274" s="29"/>
      <c r="DH274" s="29"/>
      <c r="DI274" s="29"/>
      <c r="DJ274" s="29"/>
      <c r="DK274" s="29"/>
      <c r="DL274" s="29"/>
      <c r="DM274" s="29"/>
      <c r="DN274" s="29"/>
      <c r="DO274" s="29"/>
      <c r="DP274" s="29"/>
      <c r="DQ274" s="29"/>
      <c r="DR274" s="29"/>
      <c r="DS274" s="29"/>
      <c r="DT274" s="29"/>
      <c r="DU274" s="29"/>
      <c r="DV274" s="29"/>
      <c r="DW274" s="29"/>
      <c r="DX274" s="29"/>
      <c r="DY274" s="29"/>
      <c r="DZ274" s="29"/>
      <c r="EA274" s="29"/>
      <c r="EB274" s="29"/>
      <c r="EC274" s="29"/>
      <c r="ED274" s="29"/>
      <c r="EE274" s="29"/>
      <c r="EF274" s="29"/>
      <c r="EG274" s="29"/>
      <c r="EH274" s="29"/>
      <c r="EI274" s="29"/>
      <c r="EJ274" s="29"/>
      <c r="EK274" s="29"/>
      <c r="EL274" s="29"/>
    </row>
    <row r="275" spans="17:142" x14ac:dyDescent="0.2">
      <c r="Q275" s="1"/>
      <c r="R275" s="1"/>
      <c r="S275" s="1"/>
      <c r="T275" s="1"/>
      <c r="U275" s="1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  <c r="BM275" s="29"/>
      <c r="BN275" s="29"/>
      <c r="BO275" s="29"/>
      <c r="BP275" s="29"/>
      <c r="BQ275" s="29"/>
      <c r="BR275" s="29"/>
      <c r="BS275" s="29"/>
      <c r="BT275" s="29"/>
      <c r="BU275" s="29"/>
      <c r="BV275" s="29"/>
      <c r="BW275" s="29"/>
      <c r="BX275" s="29"/>
      <c r="BY275" s="29"/>
      <c r="BZ275" s="29"/>
      <c r="CA275" s="29"/>
      <c r="CB275" s="29"/>
      <c r="CC275" s="29"/>
      <c r="CD275" s="29"/>
      <c r="CE275" s="29"/>
      <c r="CF275" s="29"/>
      <c r="CG275" s="29"/>
      <c r="CH275" s="29"/>
      <c r="CI275" s="29"/>
      <c r="CJ275" s="29"/>
      <c r="CK275" s="29"/>
      <c r="CL275" s="29"/>
      <c r="CM275" s="29"/>
      <c r="CN275" s="29"/>
      <c r="CO275" s="29"/>
      <c r="CP275" s="29"/>
      <c r="CQ275" s="29"/>
      <c r="CR275" s="29"/>
      <c r="CS275" s="29"/>
      <c r="CT275" s="29"/>
      <c r="CU275" s="29"/>
      <c r="CV275" s="29"/>
      <c r="CW275" s="29"/>
      <c r="CX275" s="29"/>
      <c r="CY275" s="29"/>
      <c r="CZ275" s="29"/>
      <c r="DA275" s="29"/>
      <c r="DB275" s="29"/>
      <c r="DC275" s="29"/>
      <c r="DD275" s="29"/>
      <c r="DE275" s="29"/>
      <c r="DF275" s="29"/>
      <c r="DG275" s="29"/>
      <c r="DH275" s="29"/>
      <c r="DI275" s="29"/>
      <c r="DJ275" s="29"/>
      <c r="DK275" s="29"/>
      <c r="DL275" s="29"/>
      <c r="DM275" s="29"/>
      <c r="DN275" s="29"/>
      <c r="DO275" s="29"/>
      <c r="DP275" s="29"/>
      <c r="DQ275" s="29"/>
      <c r="DR275" s="29"/>
      <c r="DS275" s="29"/>
      <c r="DT275" s="29"/>
      <c r="DU275" s="29"/>
      <c r="DV275" s="29"/>
      <c r="DW275" s="29"/>
      <c r="DX275" s="29"/>
      <c r="DY275" s="29"/>
      <c r="DZ275" s="29"/>
      <c r="EA275" s="29"/>
      <c r="EB275" s="29"/>
      <c r="EC275" s="29"/>
      <c r="ED275" s="29"/>
      <c r="EE275" s="29"/>
      <c r="EF275" s="29"/>
      <c r="EG275" s="29"/>
      <c r="EH275" s="29"/>
      <c r="EI275" s="29"/>
      <c r="EJ275" s="29"/>
      <c r="EK275" s="29"/>
      <c r="EL275" s="29"/>
    </row>
    <row r="276" spans="17:142" x14ac:dyDescent="0.2">
      <c r="Q276" s="1"/>
      <c r="R276" s="1"/>
      <c r="S276" s="1"/>
      <c r="T276" s="1"/>
      <c r="U276" s="1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9"/>
      <c r="BP276" s="29"/>
      <c r="BQ276" s="29"/>
      <c r="BR276" s="29"/>
      <c r="BS276" s="29"/>
      <c r="BT276" s="29"/>
      <c r="BU276" s="29"/>
      <c r="BV276" s="29"/>
      <c r="BW276" s="29"/>
      <c r="BX276" s="29"/>
      <c r="BY276" s="29"/>
      <c r="BZ276" s="29"/>
      <c r="CA276" s="29"/>
      <c r="CB276" s="29"/>
      <c r="CC276" s="29"/>
      <c r="CD276" s="29"/>
      <c r="CE276" s="29"/>
      <c r="CF276" s="29"/>
      <c r="CG276" s="29"/>
      <c r="CH276" s="29"/>
      <c r="CI276" s="29"/>
      <c r="CJ276" s="29"/>
      <c r="CK276" s="29"/>
      <c r="CL276" s="29"/>
      <c r="CM276" s="29"/>
      <c r="CN276" s="29"/>
      <c r="CO276" s="29"/>
      <c r="CP276" s="29"/>
      <c r="CQ276" s="29"/>
      <c r="CR276" s="29"/>
      <c r="CS276" s="29"/>
      <c r="CT276" s="29"/>
      <c r="CU276" s="29"/>
      <c r="CV276" s="29"/>
      <c r="CW276" s="29"/>
      <c r="CX276" s="29"/>
      <c r="CY276" s="29"/>
      <c r="CZ276" s="29"/>
      <c r="DA276" s="29"/>
      <c r="DB276" s="29"/>
      <c r="DC276" s="29"/>
      <c r="DD276" s="29"/>
      <c r="DE276" s="29"/>
      <c r="DF276" s="29"/>
      <c r="DG276" s="29"/>
      <c r="DH276" s="29"/>
      <c r="DI276" s="29"/>
      <c r="DJ276" s="29"/>
      <c r="DK276" s="29"/>
      <c r="DL276" s="29"/>
      <c r="DM276" s="29"/>
      <c r="DN276" s="29"/>
      <c r="DO276" s="29"/>
      <c r="DP276" s="29"/>
      <c r="DQ276" s="29"/>
      <c r="DR276" s="29"/>
      <c r="DS276" s="29"/>
      <c r="DT276" s="29"/>
      <c r="DU276" s="29"/>
      <c r="DV276" s="29"/>
      <c r="DW276" s="29"/>
      <c r="DX276" s="29"/>
      <c r="DY276" s="29"/>
      <c r="DZ276" s="29"/>
      <c r="EA276" s="29"/>
      <c r="EB276" s="29"/>
      <c r="EC276" s="29"/>
      <c r="ED276" s="29"/>
      <c r="EE276" s="29"/>
      <c r="EF276" s="29"/>
      <c r="EG276" s="29"/>
      <c r="EH276" s="29"/>
      <c r="EI276" s="29"/>
      <c r="EJ276" s="29"/>
      <c r="EK276" s="29"/>
      <c r="EL276" s="29"/>
    </row>
    <row r="277" spans="17:142" x14ac:dyDescent="0.2">
      <c r="Q277" s="1"/>
      <c r="R277" s="1"/>
      <c r="S277" s="1"/>
      <c r="T277" s="1"/>
      <c r="U277" s="1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9"/>
      <c r="BN277" s="29"/>
      <c r="BO277" s="29"/>
      <c r="BP277" s="29"/>
      <c r="BQ277" s="29"/>
      <c r="BR277" s="29"/>
      <c r="BS277" s="29"/>
      <c r="BT277" s="29"/>
      <c r="BU277" s="29"/>
      <c r="BV277" s="29"/>
      <c r="BW277" s="29"/>
      <c r="BX277" s="29"/>
      <c r="BY277" s="29"/>
      <c r="BZ277" s="29"/>
      <c r="CA277" s="29"/>
      <c r="CB277" s="29"/>
      <c r="CC277" s="29"/>
      <c r="CD277" s="29"/>
      <c r="CE277" s="29"/>
      <c r="CF277" s="29"/>
      <c r="CG277" s="29"/>
      <c r="CH277" s="29"/>
      <c r="CI277" s="29"/>
      <c r="CJ277" s="29"/>
      <c r="CK277" s="29"/>
      <c r="CL277" s="29"/>
      <c r="CM277" s="29"/>
      <c r="CN277" s="29"/>
      <c r="CO277" s="29"/>
      <c r="CP277" s="29"/>
      <c r="CQ277" s="29"/>
      <c r="CR277" s="29"/>
      <c r="CS277" s="29"/>
      <c r="CT277" s="29"/>
      <c r="CU277" s="29"/>
      <c r="CV277" s="29"/>
      <c r="CW277" s="29"/>
      <c r="CX277" s="29"/>
      <c r="CY277" s="29"/>
      <c r="CZ277" s="29"/>
      <c r="DA277" s="29"/>
      <c r="DB277" s="29"/>
      <c r="DC277" s="29"/>
      <c r="DD277" s="29"/>
      <c r="DE277" s="29"/>
      <c r="DF277" s="29"/>
      <c r="DG277" s="29"/>
      <c r="DH277" s="29"/>
      <c r="DI277" s="29"/>
      <c r="DJ277" s="29"/>
      <c r="DK277" s="29"/>
      <c r="DL277" s="29"/>
      <c r="DM277" s="29"/>
      <c r="DN277" s="29"/>
      <c r="DO277" s="29"/>
      <c r="DP277" s="29"/>
      <c r="DQ277" s="29"/>
      <c r="DR277" s="29"/>
      <c r="DS277" s="29"/>
      <c r="DT277" s="29"/>
      <c r="DU277" s="29"/>
      <c r="DV277" s="29"/>
      <c r="DW277" s="29"/>
      <c r="DX277" s="29"/>
      <c r="DY277" s="29"/>
      <c r="DZ277" s="29"/>
      <c r="EA277" s="29"/>
      <c r="EB277" s="29"/>
      <c r="EC277" s="29"/>
      <c r="ED277" s="29"/>
      <c r="EE277" s="29"/>
      <c r="EF277" s="29"/>
      <c r="EG277" s="29"/>
      <c r="EH277" s="29"/>
      <c r="EI277" s="29"/>
      <c r="EJ277" s="29"/>
      <c r="EK277" s="29"/>
      <c r="EL277" s="29"/>
    </row>
    <row r="278" spans="17:142" x14ac:dyDescent="0.2">
      <c r="Q278" s="1"/>
      <c r="R278" s="1"/>
      <c r="S278" s="1"/>
      <c r="T278" s="1"/>
      <c r="U278" s="1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  <c r="BM278" s="29"/>
      <c r="BN278" s="29"/>
      <c r="BO278" s="29"/>
      <c r="BP278" s="29"/>
      <c r="BQ278" s="29"/>
      <c r="BR278" s="29"/>
      <c r="BS278" s="29"/>
      <c r="BT278" s="29"/>
      <c r="BU278" s="29"/>
      <c r="BV278" s="29"/>
      <c r="BW278" s="29"/>
      <c r="BX278" s="29"/>
      <c r="BY278" s="29"/>
      <c r="BZ278" s="29"/>
      <c r="CA278" s="29"/>
      <c r="CB278" s="29"/>
      <c r="CC278" s="29"/>
      <c r="CD278" s="29"/>
      <c r="CE278" s="29"/>
      <c r="CF278" s="29"/>
      <c r="CG278" s="29"/>
      <c r="CH278" s="29"/>
      <c r="CI278" s="29"/>
      <c r="CJ278" s="29"/>
      <c r="CK278" s="29"/>
      <c r="CL278" s="29"/>
      <c r="CM278" s="29"/>
      <c r="CN278" s="29"/>
      <c r="CO278" s="29"/>
      <c r="CP278" s="29"/>
      <c r="CQ278" s="29"/>
      <c r="CR278" s="29"/>
      <c r="CS278" s="29"/>
      <c r="CT278" s="29"/>
      <c r="CU278" s="29"/>
      <c r="CV278" s="29"/>
      <c r="CW278" s="29"/>
      <c r="CX278" s="29"/>
      <c r="CY278" s="29"/>
      <c r="CZ278" s="29"/>
      <c r="DA278" s="29"/>
      <c r="DB278" s="29"/>
      <c r="DC278" s="29"/>
      <c r="DD278" s="29"/>
      <c r="DE278" s="29"/>
      <c r="DF278" s="29"/>
      <c r="DG278" s="29"/>
      <c r="DH278" s="29"/>
      <c r="DI278" s="29"/>
      <c r="DJ278" s="29"/>
      <c r="DK278" s="29"/>
      <c r="DL278" s="29"/>
      <c r="DM278" s="29"/>
      <c r="DN278" s="29"/>
      <c r="DO278" s="29"/>
      <c r="DP278" s="29"/>
      <c r="DQ278" s="29"/>
      <c r="DR278" s="29"/>
      <c r="DS278" s="29"/>
      <c r="DT278" s="29"/>
      <c r="DU278" s="29"/>
      <c r="DV278" s="29"/>
      <c r="DW278" s="29"/>
      <c r="DX278" s="29"/>
      <c r="DY278" s="29"/>
      <c r="DZ278" s="29"/>
      <c r="EA278" s="29"/>
      <c r="EB278" s="29"/>
      <c r="EC278" s="29"/>
      <c r="ED278" s="29"/>
      <c r="EE278" s="29"/>
      <c r="EF278" s="29"/>
      <c r="EG278" s="29"/>
      <c r="EH278" s="29"/>
      <c r="EI278" s="29"/>
      <c r="EJ278" s="29"/>
      <c r="EK278" s="29"/>
      <c r="EL278" s="29"/>
    </row>
    <row r="279" spans="17:142" x14ac:dyDescent="0.2">
      <c r="Q279" s="1"/>
      <c r="R279" s="1"/>
      <c r="S279" s="1"/>
      <c r="T279" s="1"/>
      <c r="U279" s="1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  <c r="BM279" s="29"/>
      <c r="BN279" s="29"/>
      <c r="BO279" s="29"/>
      <c r="BP279" s="29"/>
      <c r="BQ279" s="29"/>
      <c r="BR279" s="29"/>
      <c r="BS279" s="29"/>
      <c r="BT279" s="29"/>
      <c r="BU279" s="29"/>
      <c r="BV279" s="29"/>
      <c r="BW279" s="29"/>
      <c r="BX279" s="29"/>
      <c r="BY279" s="29"/>
      <c r="BZ279" s="29"/>
      <c r="CA279" s="29"/>
      <c r="CB279" s="29"/>
      <c r="CC279" s="29"/>
      <c r="CD279" s="29"/>
      <c r="CE279" s="29"/>
      <c r="CF279" s="29"/>
      <c r="CG279" s="29"/>
      <c r="CH279" s="29"/>
      <c r="CI279" s="29"/>
      <c r="CJ279" s="29"/>
      <c r="CK279" s="29"/>
      <c r="CL279" s="29"/>
      <c r="CM279" s="29"/>
      <c r="CN279" s="29"/>
      <c r="CO279" s="29"/>
      <c r="CP279" s="29"/>
      <c r="CQ279" s="29"/>
      <c r="CR279" s="29"/>
      <c r="CS279" s="29"/>
      <c r="CT279" s="29"/>
      <c r="CU279" s="29"/>
      <c r="CV279" s="29"/>
      <c r="CW279" s="29"/>
      <c r="CX279" s="29"/>
      <c r="CY279" s="29"/>
      <c r="CZ279" s="29"/>
      <c r="DA279" s="29"/>
      <c r="DB279" s="29"/>
      <c r="DC279" s="29"/>
      <c r="DD279" s="29"/>
      <c r="DE279" s="29"/>
      <c r="DF279" s="29"/>
      <c r="DG279" s="29"/>
      <c r="DH279" s="29"/>
      <c r="DI279" s="29"/>
      <c r="DJ279" s="29"/>
      <c r="DK279" s="29"/>
      <c r="DL279" s="29"/>
      <c r="DM279" s="29"/>
      <c r="DN279" s="29"/>
      <c r="DO279" s="29"/>
      <c r="DP279" s="29"/>
      <c r="DQ279" s="29"/>
      <c r="DR279" s="29"/>
      <c r="DS279" s="29"/>
      <c r="DT279" s="29"/>
      <c r="DU279" s="29"/>
      <c r="DV279" s="29"/>
      <c r="DW279" s="29"/>
      <c r="DX279" s="29"/>
      <c r="DY279" s="29"/>
      <c r="DZ279" s="29"/>
      <c r="EA279" s="29"/>
      <c r="EB279" s="29"/>
      <c r="EC279" s="29"/>
      <c r="ED279" s="29"/>
      <c r="EE279" s="29"/>
      <c r="EF279" s="29"/>
      <c r="EG279" s="29"/>
      <c r="EH279" s="29"/>
      <c r="EI279" s="29"/>
      <c r="EJ279" s="29"/>
      <c r="EK279" s="29"/>
      <c r="EL279" s="29"/>
    </row>
    <row r="280" spans="17:142" x14ac:dyDescent="0.2">
      <c r="Q280" s="1"/>
      <c r="R280" s="1"/>
      <c r="S280" s="1"/>
      <c r="T280" s="1"/>
      <c r="U280" s="1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  <c r="BM280" s="29"/>
      <c r="BN280" s="29"/>
      <c r="BO280" s="29"/>
      <c r="BP280" s="29"/>
      <c r="BQ280" s="29"/>
      <c r="BR280" s="29"/>
      <c r="BS280" s="29"/>
      <c r="BT280" s="29"/>
      <c r="BU280" s="29"/>
      <c r="BV280" s="29"/>
      <c r="BW280" s="29"/>
      <c r="BX280" s="29"/>
      <c r="BY280" s="29"/>
      <c r="BZ280" s="29"/>
      <c r="CA280" s="29"/>
      <c r="CB280" s="29"/>
      <c r="CC280" s="29"/>
      <c r="CD280" s="29"/>
      <c r="CE280" s="29"/>
      <c r="CF280" s="29"/>
      <c r="CG280" s="29"/>
      <c r="CH280" s="29"/>
      <c r="CI280" s="29"/>
      <c r="CJ280" s="29"/>
      <c r="CK280" s="29"/>
      <c r="CL280" s="29"/>
      <c r="CM280" s="29"/>
      <c r="CN280" s="29"/>
      <c r="CO280" s="29"/>
      <c r="CP280" s="29"/>
      <c r="CQ280" s="29"/>
      <c r="CR280" s="29"/>
      <c r="CS280" s="29"/>
      <c r="CT280" s="29"/>
      <c r="CU280" s="29"/>
      <c r="CV280" s="29"/>
      <c r="CW280" s="29"/>
      <c r="CX280" s="29"/>
      <c r="CY280" s="29"/>
      <c r="CZ280" s="29"/>
      <c r="DA280" s="29"/>
      <c r="DB280" s="29"/>
      <c r="DC280" s="29"/>
      <c r="DD280" s="29"/>
      <c r="DE280" s="29"/>
      <c r="DF280" s="29"/>
      <c r="DG280" s="29"/>
      <c r="DH280" s="29"/>
      <c r="DI280" s="29"/>
      <c r="DJ280" s="29"/>
      <c r="DK280" s="29"/>
      <c r="DL280" s="29"/>
      <c r="DM280" s="29"/>
      <c r="DN280" s="29"/>
      <c r="DO280" s="29"/>
      <c r="DP280" s="29"/>
      <c r="DQ280" s="29"/>
      <c r="DR280" s="29"/>
      <c r="DS280" s="29"/>
      <c r="DT280" s="29"/>
      <c r="DU280" s="29"/>
      <c r="DV280" s="29"/>
      <c r="DW280" s="29"/>
      <c r="DX280" s="29"/>
      <c r="DY280" s="29"/>
      <c r="DZ280" s="29"/>
      <c r="EA280" s="29"/>
      <c r="EB280" s="29"/>
      <c r="EC280" s="29"/>
      <c r="ED280" s="29"/>
      <c r="EE280" s="29"/>
      <c r="EF280" s="29"/>
      <c r="EG280" s="29"/>
      <c r="EH280" s="29"/>
      <c r="EI280" s="29"/>
      <c r="EJ280" s="29"/>
      <c r="EK280" s="29"/>
      <c r="EL280" s="29"/>
    </row>
    <row r="281" spans="17:142" x14ac:dyDescent="0.2">
      <c r="Q281" s="1"/>
      <c r="R281" s="1"/>
      <c r="S281" s="1"/>
      <c r="T281" s="1"/>
      <c r="U281" s="1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  <c r="BM281" s="29"/>
      <c r="BN281" s="29"/>
      <c r="BO281" s="29"/>
      <c r="BP281" s="29"/>
      <c r="BQ281" s="29"/>
      <c r="BR281" s="29"/>
      <c r="BS281" s="29"/>
      <c r="BT281" s="29"/>
      <c r="BU281" s="29"/>
      <c r="BV281" s="29"/>
      <c r="BW281" s="29"/>
      <c r="BX281" s="29"/>
      <c r="BY281" s="29"/>
      <c r="BZ281" s="29"/>
      <c r="CA281" s="29"/>
      <c r="CB281" s="29"/>
      <c r="CC281" s="29"/>
      <c r="CD281" s="29"/>
      <c r="CE281" s="29"/>
      <c r="CF281" s="29"/>
      <c r="CG281" s="29"/>
      <c r="CH281" s="29"/>
      <c r="CI281" s="29"/>
      <c r="CJ281" s="29"/>
      <c r="CK281" s="29"/>
      <c r="CL281" s="29"/>
      <c r="CM281" s="29"/>
      <c r="CN281" s="29"/>
      <c r="CO281" s="29"/>
      <c r="CP281" s="29"/>
      <c r="CQ281" s="29"/>
      <c r="CR281" s="29"/>
      <c r="CS281" s="29"/>
      <c r="CT281" s="29"/>
      <c r="CU281" s="29"/>
      <c r="CV281" s="29"/>
      <c r="CW281" s="29"/>
      <c r="CX281" s="29"/>
      <c r="CY281" s="29"/>
      <c r="CZ281" s="29"/>
      <c r="DA281" s="29"/>
      <c r="DB281" s="29"/>
      <c r="DC281" s="29"/>
      <c r="DD281" s="29"/>
      <c r="DE281" s="29"/>
      <c r="DF281" s="29"/>
      <c r="DG281" s="29"/>
      <c r="DH281" s="29"/>
      <c r="DI281" s="29"/>
      <c r="DJ281" s="29"/>
      <c r="DK281" s="29"/>
      <c r="DL281" s="29"/>
      <c r="DM281" s="29"/>
      <c r="DN281" s="29"/>
      <c r="DO281" s="29"/>
      <c r="DP281" s="29"/>
      <c r="DQ281" s="29"/>
      <c r="DR281" s="29"/>
      <c r="DS281" s="29"/>
      <c r="DT281" s="29"/>
      <c r="DU281" s="29"/>
      <c r="DV281" s="29"/>
      <c r="DW281" s="29"/>
      <c r="DX281" s="29"/>
      <c r="DY281" s="29"/>
      <c r="DZ281" s="29"/>
      <c r="EA281" s="29"/>
      <c r="EB281" s="29"/>
      <c r="EC281" s="29"/>
      <c r="ED281" s="29"/>
      <c r="EE281" s="29"/>
      <c r="EF281" s="29"/>
      <c r="EG281" s="29"/>
      <c r="EH281" s="29"/>
      <c r="EI281" s="29"/>
      <c r="EJ281" s="29"/>
      <c r="EK281" s="29"/>
      <c r="EL281" s="29"/>
    </row>
    <row r="282" spans="17:142" x14ac:dyDescent="0.2">
      <c r="Q282" s="1"/>
      <c r="R282" s="1"/>
      <c r="S282" s="1"/>
      <c r="T282" s="1"/>
      <c r="U282" s="1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  <c r="BM282" s="29"/>
      <c r="BN282" s="29"/>
      <c r="BO282" s="29"/>
      <c r="BP282" s="29"/>
      <c r="BQ282" s="29"/>
      <c r="BR282" s="29"/>
      <c r="BS282" s="29"/>
      <c r="BT282" s="29"/>
      <c r="BU282" s="29"/>
      <c r="BV282" s="29"/>
      <c r="BW282" s="29"/>
      <c r="BX282" s="29"/>
      <c r="BY282" s="29"/>
      <c r="BZ282" s="29"/>
      <c r="CA282" s="29"/>
      <c r="CB282" s="29"/>
      <c r="CC282" s="29"/>
      <c r="CD282" s="29"/>
      <c r="CE282" s="29"/>
      <c r="CF282" s="29"/>
      <c r="CG282" s="29"/>
      <c r="CH282" s="29"/>
      <c r="CI282" s="29"/>
      <c r="CJ282" s="29"/>
      <c r="CK282" s="29"/>
      <c r="CL282" s="29"/>
      <c r="CM282" s="29"/>
      <c r="CN282" s="29"/>
      <c r="CO282" s="29"/>
      <c r="CP282" s="29"/>
      <c r="CQ282" s="29"/>
      <c r="CR282" s="29"/>
      <c r="CS282" s="29"/>
      <c r="CT282" s="29"/>
      <c r="CU282" s="29"/>
      <c r="CV282" s="29"/>
      <c r="CW282" s="29"/>
      <c r="CX282" s="29"/>
      <c r="CY282" s="29"/>
      <c r="CZ282" s="29"/>
      <c r="DA282" s="29"/>
      <c r="DB282" s="29"/>
      <c r="DC282" s="29"/>
      <c r="DD282" s="29"/>
      <c r="DE282" s="29"/>
      <c r="DF282" s="29"/>
      <c r="DG282" s="29"/>
      <c r="DH282" s="29"/>
      <c r="DI282" s="29"/>
      <c r="DJ282" s="29"/>
      <c r="DK282" s="29"/>
      <c r="DL282" s="29"/>
      <c r="DM282" s="29"/>
      <c r="DN282" s="29"/>
      <c r="DO282" s="29"/>
      <c r="DP282" s="29"/>
      <c r="DQ282" s="29"/>
      <c r="DR282" s="29"/>
      <c r="DS282" s="29"/>
      <c r="DT282" s="29"/>
      <c r="DU282" s="29"/>
      <c r="DV282" s="29"/>
      <c r="DW282" s="29"/>
      <c r="DX282" s="29"/>
      <c r="DY282" s="29"/>
      <c r="DZ282" s="29"/>
      <c r="EA282" s="29"/>
      <c r="EB282" s="29"/>
      <c r="EC282" s="29"/>
      <c r="ED282" s="29"/>
      <c r="EE282" s="29"/>
      <c r="EF282" s="29"/>
      <c r="EG282" s="29"/>
      <c r="EH282" s="29"/>
      <c r="EI282" s="29"/>
      <c r="EJ282" s="29"/>
      <c r="EK282" s="29"/>
      <c r="EL282" s="29"/>
    </row>
    <row r="283" spans="17:142" x14ac:dyDescent="0.2"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  <c r="BM283" s="29"/>
      <c r="BN283" s="29"/>
      <c r="BO283" s="29"/>
      <c r="BP283" s="29"/>
      <c r="BQ283" s="29"/>
      <c r="BR283" s="29"/>
      <c r="BS283" s="29"/>
      <c r="BT283" s="29"/>
      <c r="BU283" s="29"/>
      <c r="BV283" s="29"/>
      <c r="BW283" s="29"/>
      <c r="BX283" s="29"/>
      <c r="BY283" s="29"/>
      <c r="BZ283" s="29"/>
      <c r="CA283" s="29"/>
      <c r="CB283" s="29"/>
      <c r="CC283" s="29"/>
      <c r="CD283" s="29"/>
      <c r="CE283" s="29"/>
      <c r="CF283" s="29"/>
      <c r="CG283" s="29"/>
      <c r="CH283" s="29"/>
      <c r="CI283" s="29"/>
      <c r="CJ283" s="29"/>
      <c r="CK283" s="29"/>
      <c r="CL283" s="29"/>
      <c r="CM283" s="29"/>
      <c r="CN283" s="29"/>
      <c r="CO283" s="29"/>
      <c r="CP283" s="29"/>
      <c r="CQ283" s="29"/>
      <c r="CR283" s="29"/>
      <c r="CS283" s="29"/>
      <c r="CT283" s="29"/>
      <c r="CU283" s="29"/>
      <c r="CV283" s="29"/>
      <c r="CW283" s="29"/>
      <c r="CX283" s="29"/>
      <c r="CY283" s="29"/>
      <c r="CZ283" s="29"/>
      <c r="DA283" s="29"/>
      <c r="DB283" s="29"/>
      <c r="DC283" s="29"/>
      <c r="DD283" s="29"/>
      <c r="DE283" s="29"/>
      <c r="DF283" s="29"/>
      <c r="DG283" s="29"/>
      <c r="DH283" s="29"/>
      <c r="DI283" s="29"/>
      <c r="DJ283" s="29"/>
      <c r="DK283" s="29"/>
      <c r="DL283" s="29"/>
      <c r="DM283" s="29"/>
      <c r="DN283" s="29"/>
      <c r="DO283" s="29"/>
      <c r="DP283" s="29"/>
      <c r="DQ283" s="29"/>
      <c r="DR283" s="29"/>
      <c r="DS283" s="29"/>
      <c r="DT283" s="29"/>
      <c r="DU283" s="29"/>
      <c r="DV283" s="29"/>
      <c r="DW283" s="29"/>
      <c r="DX283" s="29"/>
      <c r="DY283" s="29"/>
      <c r="DZ283" s="29"/>
      <c r="EA283" s="29"/>
      <c r="EB283" s="29"/>
      <c r="EC283" s="29"/>
      <c r="ED283" s="29"/>
      <c r="EE283" s="29"/>
      <c r="EF283" s="29"/>
      <c r="EG283" s="29"/>
      <c r="EH283" s="29"/>
      <c r="EI283" s="29"/>
      <c r="EJ283" s="29"/>
      <c r="EK283" s="29"/>
      <c r="EL283" s="29"/>
    </row>
    <row r="284" spans="17:142" x14ac:dyDescent="0.2"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  <c r="BM284" s="29"/>
      <c r="BN284" s="29"/>
      <c r="BO284" s="29"/>
      <c r="BP284" s="29"/>
      <c r="BQ284" s="29"/>
      <c r="BR284" s="29"/>
      <c r="BS284" s="29"/>
      <c r="BT284" s="29"/>
      <c r="BU284" s="29"/>
      <c r="BV284" s="29"/>
      <c r="BW284" s="29"/>
      <c r="BX284" s="29"/>
      <c r="BY284" s="29"/>
      <c r="BZ284" s="29"/>
      <c r="CA284" s="29"/>
      <c r="CB284" s="29"/>
      <c r="CC284" s="29"/>
      <c r="CD284" s="29"/>
      <c r="CE284" s="29"/>
      <c r="CF284" s="29"/>
      <c r="CG284" s="29"/>
      <c r="CH284" s="29"/>
      <c r="CI284" s="29"/>
      <c r="CJ284" s="29"/>
      <c r="CK284" s="29"/>
      <c r="CL284" s="29"/>
      <c r="CM284" s="29"/>
      <c r="CN284" s="29"/>
      <c r="CO284" s="29"/>
      <c r="CP284" s="29"/>
      <c r="CQ284" s="29"/>
      <c r="CR284" s="29"/>
      <c r="CS284" s="29"/>
      <c r="CT284" s="29"/>
      <c r="CU284" s="29"/>
      <c r="CV284" s="29"/>
      <c r="CW284" s="29"/>
      <c r="CX284" s="29"/>
      <c r="CY284" s="29"/>
      <c r="CZ284" s="29"/>
      <c r="DA284" s="29"/>
      <c r="DB284" s="29"/>
      <c r="DC284" s="29"/>
      <c r="DD284" s="29"/>
      <c r="DE284" s="29"/>
      <c r="DF284" s="29"/>
      <c r="DG284" s="29"/>
      <c r="DH284" s="29"/>
      <c r="DI284" s="29"/>
      <c r="DJ284" s="29"/>
      <c r="DK284" s="29"/>
      <c r="DL284" s="29"/>
      <c r="DM284" s="29"/>
      <c r="DN284" s="29"/>
      <c r="DO284" s="29"/>
      <c r="DP284" s="29"/>
      <c r="DQ284" s="29"/>
      <c r="DR284" s="29"/>
      <c r="DS284" s="29"/>
      <c r="DT284" s="29"/>
      <c r="DU284" s="29"/>
      <c r="DV284" s="29"/>
      <c r="DW284" s="29"/>
      <c r="DX284" s="29"/>
      <c r="DY284" s="29"/>
      <c r="DZ284" s="29"/>
      <c r="EA284" s="29"/>
      <c r="EB284" s="29"/>
      <c r="EC284" s="29"/>
      <c r="ED284" s="29"/>
      <c r="EE284" s="29"/>
      <c r="EF284" s="29"/>
      <c r="EG284" s="29"/>
      <c r="EH284" s="29"/>
      <c r="EI284" s="29"/>
      <c r="EJ284" s="29"/>
      <c r="EK284" s="29"/>
      <c r="EL284" s="29"/>
    </row>
    <row r="285" spans="17:142" x14ac:dyDescent="0.2"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  <c r="BM285" s="29"/>
      <c r="BN285" s="29"/>
      <c r="BO285" s="29"/>
      <c r="BP285" s="29"/>
      <c r="BQ285" s="29"/>
      <c r="BR285" s="29"/>
      <c r="BS285" s="29"/>
      <c r="BT285" s="29"/>
      <c r="BU285" s="29"/>
      <c r="BV285" s="29"/>
      <c r="BW285" s="29"/>
      <c r="BX285" s="29"/>
      <c r="BY285" s="29"/>
      <c r="BZ285" s="29"/>
      <c r="CA285" s="29"/>
      <c r="CB285" s="29"/>
      <c r="CC285" s="29"/>
      <c r="CD285" s="29"/>
      <c r="CE285" s="29"/>
      <c r="CF285" s="29"/>
      <c r="CG285" s="29"/>
      <c r="CH285" s="29"/>
      <c r="CI285" s="29"/>
      <c r="CJ285" s="29"/>
      <c r="CK285" s="29"/>
      <c r="CL285" s="29"/>
      <c r="CM285" s="29"/>
      <c r="CN285" s="29"/>
      <c r="CO285" s="29"/>
      <c r="CP285" s="29"/>
      <c r="CQ285" s="29"/>
      <c r="CR285" s="29"/>
      <c r="CS285" s="29"/>
      <c r="CT285" s="29"/>
      <c r="CU285" s="29"/>
      <c r="CV285" s="29"/>
      <c r="CW285" s="29"/>
      <c r="CX285" s="29"/>
      <c r="CY285" s="29"/>
      <c r="CZ285" s="29"/>
      <c r="DA285" s="29"/>
      <c r="DB285" s="29"/>
      <c r="DC285" s="29"/>
      <c r="DD285" s="29"/>
      <c r="DE285" s="29"/>
      <c r="DF285" s="29"/>
      <c r="DG285" s="29"/>
      <c r="DH285" s="29"/>
      <c r="DI285" s="29"/>
      <c r="DJ285" s="29"/>
      <c r="DK285" s="29"/>
      <c r="DL285" s="29"/>
      <c r="DM285" s="29"/>
      <c r="DN285" s="29"/>
      <c r="DO285" s="29"/>
      <c r="DP285" s="29"/>
      <c r="DQ285" s="29"/>
      <c r="DR285" s="29"/>
      <c r="DS285" s="29"/>
      <c r="DT285" s="29"/>
      <c r="DU285" s="29"/>
      <c r="DV285" s="29"/>
      <c r="DW285" s="29"/>
      <c r="DX285" s="29"/>
      <c r="DY285" s="29"/>
      <c r="DZ285" s="29"/>
      <c r="EA285" s="29"/>
      <c r="EB285" s="29"/>
      <c r="EC285" s="29"/>
      <c r="ED285" s="29"/>
      <c r="EE285" s="29"/>
      <c r="EF285" s="29"/>
      <c r="EG285" s="29"/>
      <c r="EH285" s="29"/>
      <c r="EI285" s="29"/>
      <c r="EJ285" s="29"/>
      <c r="EK285" s="29"/>
      <c r="EL285" s="29"/>
    </row>
  </sheetData>
  <sheetProtection selectLockedCells="1"/>
  <mergeCells count="35">
    <mergeCell ref="O14:P14"/>
    <mergeCell ref="O13:P13"/>
    <mergeCell ref="F31:F32"/>
    <mergeCell ref="G31:G32"/>
    <mergeCell ref="H31:H32"/>
    <mergeCell ref="I31:I32"/>
    <mergeCell ref="J31:J32"/>
    <mergeCell ref="K31:K32"/>
    <mergeCell ref="G13:H13"/>
    <mergeCell ref="I13:J13"/>
    <mergeCell ref="K13:L13"/>
    <mergeCell ref="M13:N13"/>
    <mergeCell ref="G14:H14"/>
    <mergeCell ref="I14:J14"/>
    <mergeCell ref="K14:L14"/>
    <mergeCell ref="M14:N14"/>
    <mergeCell ref="L31:L32"/>
    <mergeCell ref="M31:M32"/>
    <mergeCell ref="N31:N32"/>
    <mergeCell ref="G12:H12"/>
    <mergeCell ref="I12:J12"/>
    <mergeCell ref="K12:L12"/>
    <mergeCell ref="F8:P8"/>
    <mergeCell ref="G10:H10"/>
    <mergeCell ref="I10:J10"/>
    <mergeCell ref="K10:L10"/>
    <mergeCell ref="M12:N12"/>
    <mergeCell ref="O12:P12"/>
    <mergeCell ref="G11:H11"/>
    <mergeCell ref="I11:J11"/>
    <mergeCell ref="K11:L11"/>
    <mergeCell ref="M11:N11"/>
    <mergeCell ref="O11:P11"/>
    <mergeCell ref="M10:N10"/>
    <mergeCell ref="O10:P10"/>
  </mergeCells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58" min="3" max="11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8"/>
  <sheetViews>
    <sheetView workbookViewId="0">
      <selection activeCell="I20" sqref="I20"/>
    </sheetView>
  </sheetViews>
  <sheetFormatPr baseColWidth="10" defaultRowHeight="12.75" x14ac:dyDescent="0.2"/>
  <sheetData>
    <row r="1" spans="2:6" x14ac:dyDescent="0.2">
      <c r="B1" s="51" t="s">
        <v>14</v>
      </c>
      <c r="C1" s="51" t="s">
        <v>27</v>
      </c>
    </row>
    <row r="2" spans="2:6" ht="14.25" x14ac:dyDescent="0.2">
      <c r="B2" s="52">
        <v>43167</v>
      </c>
      <c r="C2" s="53">
        <v>23.4375</v>
      </c>
      <c r="E2" s="57" t="s">
        <v>29</v>
      </c>
      <c r="F2">
        <f ca="1">+AVERAGE(OFFSET(C1,COUNT(C:C),0,-5))</f>
        <v>38.4375</v>
      </c>
    </row>
    <row r="3" spans="2:6" ht="14.25" x14ac:dyDescent="0.2">
      <c r="B3" s="54">
        <v>43168</v>
      </c>
      <c r="C3" s="53">
        <v>23.125</v>
      </c>
    </row>
    <row r="4" spans="2:6" ht="14.25" x14ac:dyDescent="0.2">
      <c r="B4" s="52">
        <v>43171</v>
      </c>
      <c r="C4" s="55">
        <v>23.0625</v>
      </c>
    </row>
    <row r="5" spans="2:6" ht="14.25" x14ac:dyDescent="0.2">
      <c r="B5" s="54">
        <v>43172</v>
      </c>
      <c r="C5" s="53">
        <v>23.4375</v>
      </c>
    </row>
    <row r="6" spans="2:6" ht="14.25" x14ac:dyDescent="0.2">
      <c r="B6" s="52">
        <v>43173</v>
      </c>
      <c r="C6" s="55">
        <v>24.25</v>
      </c>
    </row>
    <row r="7" spans="2:6" ht="14.25" x14ac:dyDescent="0.2">
      <c r="B7" s="54">
        <v>43174</v>
      </c>
      <c r="C7" s="53">
        <v>21.9375</v>
      </c>
    </row>
    <row r="8" spans="2:6" ht="14.25" x14ac:dyDescent="0.2">
      <c r="B8" s="52">
        <v>43175</v>
      </c>
      <c r="C8" s="55">
        <v>23.3125</v>
      </c>
    </row>
    <row r="9" spans="2:6" ht="14.25" x14ac:dyDescent="0.2">
      <c r="B9" s="54">
        <v>43178</v>
      </c>
      <c r="C9" s="53">
        <v>23.6875</v>
      </c>
    </row>
    <row r="10" spans="2:6" ht="14.25" x14ac:dyDescent="0.2">
      <c r="B10" s="52">
        <v>43179</v>
      </c>
      <c r="C10" s="55">
        <v>23.75</v>
      </c>
    </row>
    <row r="11" spans="2:6" ht="14.25" x14ac:dyDescent="0.2">
      <c r="B11" s="54">
        <v>43180</v>
      </c>
      <c r="C11" s="53">
        <v>24</v>
      </c>
    </row>
    <row r="12" spans="2:6" ht="14.25" x14ac:dyDescent="0.2">
      <c r="B12" s="52">
        <v>43181</v>
      </c>
      <c r="C12" s="55">
        <v>23.6875</v>
      </c>
    </row>
    <row r="13" spans="2:6" ht="14.25" x14ac:dyDescent="0.2">
      <c r="B13" s="54">
        <v>43182</v>
      </c>
      <c r="C13" s="53">
        <v>23.125</v>
      </c>
    </row>
    <row r="14" spans="2:6" ht="14.25" x14ac:dyDescent="0.2">
      <c r="B14" s="52">
        <v>43185</v>
      </c>
      <c r="C14" s="55">
        <v>23.5</v>
      </c>
    </row>
    <row r="15" spans="2:6" ht="14.25" x14ac:dyDescent="0.2">
      <c r="B15" s="54">
        <v>43186</v>
      </c>
      <c r="C15" s="53">
        <v>23.25</v>
      </c>
    </row>
    <row r="16" spans="2:6" ht="14.25" x14ac:dyDescent="0.2">
      <c r="B16" s="52">
        <v>43187</v>
      </c>
      <c r="C16" s="55">
        <v>22.5625</v>
      </c>
    </row>
    <row r="17" spans="2:3" ht="14.25" x14ac:dyDescent="0.2">
      <c r="B17" s="54">
        <v>43193</v>
      </c>
      <c r="C17" s="53">
        <v>23.4375</v>
      </c>
    </row>
    <row r="18" spans="2:3" ht="14.25" x14ac:dyDescent="0.2">
      <c r="B18" s="52">
        <v>43194</v>
      </c>
      <c r="C18" s="55">
        <v>23.4375</v>
      </c>
    </row>
    <row r="19" spans="2:3" ht="14.25" x14ac:dyDescent="0.2">
      <c r="B19" s="54">
        <v>43195</v>
      </c>
      <c r="C19" s="53">
        <v>23.625</v>
      </c>
    </row>
    <row r="20" spans="2:3" ht="14.25" x14ac:dyDescent="0.2">
      <c r="B20" s="52">
        <v>43196</v>
      </c>
      <c r="C20" s="55">
        <v>22.375</v>
      </c>
    </row>
    <row r="21" spans="2:3" ht="14.25" x14ac:dyDescent="0.2">
      <c r="B21" s="54">
        <v>43199</v>
      </c>
      <c r="C21" s="53">
        <v>23.375</v>
      </c>
    </row>
    <row r="22" spans="2:3" ht="14.25" x14ac:dyDescent="0.2">
      <c r="B22" s="52">
        <v>43200</v>
      </c>
      <c r="C22" s="55">
        <v>23.875</v>
      </c>
    </row>
    <row r="23" spans="2:3" ht="14.25" x14ac:dyDescent="0.2">
      <c r="B23" s="54">
        <v>43201</v>
      </c>
      <c r="C23" s="53">
        <v>22.75</v>
      </c>
    </row>
    <row r="24" spans="2:3" ht="14.25" x14ac:dyDescent="0.2">
      <c r="B24" s="52">
        <v>43202</v>
      </c>
      <c r="C24" s="55">
        <v>23.3125</v>
      </c>
    </row>
    <row r="25" spans="2:3" ht="14.25" x14ac:dyDescent="0.2">
      <c r="B25" s="54">
        <v>43203</v>
      </c>
      <c r="C25" s="53">
        <v>23.75</v>
      </c>
    </row>
    <row r="26" spans="2:3" ht="14.25" x14ac:dyDescent="0.2">
      <c r="B26" s="52">
        <v>43206</v>
      </c>
      <c r="C26" s="55">
        <v>23.375</v>
      </c>
    </row>
    <row r="27" spans="2:3" ht="14.25" x14ac:dyDescent="0.2">
      <c r="B27" s="54">
        <v>43207</v>
      </c>
      <c r="C27" s="53">
        <v>23.9375</v>
      </c>
    </row>
    <row r="28" spans="2:3" ht="14.25" x14ac:dyDescent="0.2">
      <c r="B28" s="52">
        <v>43208</v>
      </c>
      <c r="C28" s="55">
        <v>23.4375</v>
      </c>
    </row>
    <row r="29" spans="2:3" ht="14.25" x14ac:dyDescent="0.2">
      <c r="B29" s="54">
        <v>43209</v>
      </c>
      <c r="C29" s="53">
        <v>23.375</v>
      </c>
    </row>
    <row r="30" spans="2:3" ht="14.25" x14ac:dyDescent="0.2">
      <c r="B30" s="52">
        <v>43210</v>
      </c>
      <c r="C30" s="55">
        <v>23.625</v>
      </c>
    </row>
    <row r="31" spans="2:3" ht="14.25" x14ac:dyDescent="0.2">
      <c r="B31" s="54">
        <v>43213</v>
      </c>
      <c r="C31" s="53">
        <v>23.4375</v>
      </c>
    </row>
    <row r="32" spans="2:3" ht="14.25" x14ac:dyDescent="0.2">
      <c r="B32" s="52">
        <v>43214</v>
      </c>
      <c r="C32" s="55">
        <v>23.8125</v>
      </c>
    </row>
    <row r="33" spans="2:3" ht="14.25" x14ac:dyDescent="0.2">
      <c r="B33" s="54">
        <v>43215</v>
      </c>
      <c r="C33" s="53">
        <v>23.6875</v>
      </c>
    </row>
    <row r="34" spans="2:3" ht="14.25" x14ac:dyDescent="0.2">
      <c r="B34" s="52">
        <v>43216</v>
      </c>
      <c r="C34" s="55">
        <v>22.875</v>
      </c>
    </row>
    <row r="35" spans="2:3" ht="14.25" x14ac:dyDescent="0.2">
      <c r="B35" s="54">
        <v>43217</v>
      </c>
      <c r="C35" s="53">
        <v>23.0625</v>
      </c>
    </row>
    <row r="36" spans="2:3" ht="14.25" x14ac:dyDescent="0.2">
      <c r="B36" s="52">
        <v>43222</v>
      </c>
      <c r="C36" s="55">
        <v>24.625</v>
      </c>
    </row>
    <row r="37" spans="2:3" ht="14.25" x14ac:dyDescent="0.2">
      <c r="B37" s="54">
        <v>43223</v>
      </c>
      <c r="C37" s="53">
        <v>24.9375</v>
      </c>
    </row>
    <row r="38" spans="2:3" ht="14.25" x14ac:dyDescent="0.2">
      <c r="B38" s="52">
        <v>43224</v>
      </c>
      <c r="C38" s="55">
        <v>27.6875</v>
      </c>
    </row>
    <row r="39" spans="2:3" ht="14.25" x14ac:dyDescent="0.2">
      <c r="B39" s="54">
        <v>43227</v>
      </c>
      <c r="C39" s="53">
        <v>26.75</v>
      </c>
    </row>
    <row r="40" spans="2:3" ht="14.25" x14ac:dyDescent="0.2">
      <c r="B40" s="52">
        <v>43228</v>
      </c>
      <c r="C40" s="55">
        <v>30.375</v>
      </c>
    </row>
    <row r="41" spans="2:3" ht="14.25" x14ac:dyDescent="0.2">
      <c r="B41" s="54">
        <v>43229</v>
      </c>
      <c r="C41" s="53">
        <v>30.5625</v>
      </c>
    </row>
    <row r="42" spans="2:3" ht="14.25" x14ac:dyDescent="0.2">
      <c r="B42" s="52">
        <v>43230</v>
      </c>
      <c r="C42" s="55">
        <v>31.75</v>
      </c>
    </row>
    <row r="43" spans="2:3" ht="14.25" x14ac:dyDescent="0.2">
      <c r="B43" s="54">
        <v>43231</v>
      </c>
      <c r="C43" s="53">
        <v>30.625</v>
      </c>
    </row>
    <row r="44" spans="2:3" ht="14.25" x14ac:dyDescent="0.2">
      <c r="B44" s="52">
        <v>43234</v>
      </c>
      <c r="C44" s="55">
        <v>29.25</v>
      </c>
    </row>
    <row r="45" spans="2:3" ht="14.25" x14ac:dyDescent="0.2">
      <c r="B45" s="54">
        <v>43235</v>
      </c>
      <c r="C45" s="53">
        <v>33.875</v>
      </c>
    </row>
    <row r="46" spans="2:3" ht="14.25" x14ac:dyDescent="0.2">
      <c r="B46" s="52">
        <v>43236</v>
      </c>
      <c r="C46" s="55">
        <v>31.0625</v>
      </c>
    </row>
    <row r="47" spans="2:3" ht="14.25" x14ac:dyDescent="0.2">
      <c r="B47" s="54">
        <v>43237</v>
      </c>
      <c r="C47" s="53">
        <v>31.6875</v>
      </c>
    </row>
    <row r="48" spans="2:3" ht="14.25" x14ac:dyDescent="0.2">
      <c r="B48" s="52">
        <v>43238</v>
      </c>
      <c r="C48" s="55">
        <v>31.0625</v>
      </c>
    </row>
    <row r="49" spans="2:3" ht="14.25" x14ac:dyDescent="0.2">
      <c r="B49" s="54">
        <v>43241</v>
      </c>
      <c r="C49" s="53">
        <v>30.625</v>
      </c>
    </row>
    <row r="50" spans="2:3" ht="14.25" x14ac:dyDescent="0.2">
      <c r="B50" s="52">
        <v>43242</v>
      </c>
      <c r="C50" s="55">
        <v>31.1875</v>
      </c>
    </row>
    <row r="51" spans="2:3" ht="14.25" x14ac:dyDescent="0.2">
      <c r="B51" s="54">
        <v>43243</v>
      </c>
      <c r="C51" s="53">
        <v>29.125</v>
      </c>
    </row>
    <row r="52" spans="2:3" ht="14.25" x14ac:dyDescent="0.2">
      <c r="B52" s="52">
        <v>43244</v>
      </c>
      <c r="C52" s="55">
        <v>29.3125</v>
      </c>
    </row>
    <row r="53" spans="2:3" ht="14.25" x14ac:dyDescent="0.2">
      <c r="B53" s="54">
        <v>43248</v>
      </c>
      <c r="C53" s="53">
        <v>29.125</v>
      </c>
    </row>
    <row r="54" spans="2:3" ht="14.25" x14ac:dyDescent="0.2">
      <c r="B54" s="52">
        <v>43249</v>
      </c>
      <c r="C54" s="55">
        <v>31.1875</v>
      </c>
    </row>
    <row r="55" spans="2:3" ht="14.25" x14ac:dyDescent="0.2">
      <c r="B55" s="54">
        <v>43250</v>
      </c>
      <c r="C55" s="53">
        <v>31</v>
      </c>
    </row>
    <row r="56" spans="2:3" ht="14.25" x14ac:dyDescent="0.2">
      <c r="B56" s="52">
        <v>43251</v>
      </c>
      <c r="C56" s="55">
        <v>31.125</v>
      </c>
    </row>
    <row r="57" spans="2:3" ht="14.25" x14ac:dyDescent="0.2">
      <c r="B57" s="54">
        <v>43252</v>
      </c>
      <c r="C57" s="53">
        <v>30.9375</v>
      </c>
    </row>
    <row r="58" spans="2:3" ht="14.25" x14ac:dyDescent="0.2">
      <c r="B58" s="52">
        <v>43255</v>
      </c>
      <c r="C58" s="55">
        <v>30.6875</v>
      </c>
    </row>
    <row r="59" spans="2:3" ht="14.25" x14ac:dyDescent="0.2">
      <c r="B59" s="54">
        <v>43256</v>
      </c>
      <c r="C59" s="53">
        <v>31.1875</v>
      </c>
    </row>
    <row r="60" spans="2:3" ht="14.25" x14ac:dyDescent="0.2">
      <c r="B60" s="52">
        <v>43257</v>
      </c>
      <c r="C60" s="55">
        <v>30.6875</v>
      </c>
    </row>
    <row r="61" spans="2:3" ht="14.25" x14ac:dyDescent="0.2">
      <c r="B61" s="54">
        <v>43258</v>
      </c>
      <c r="C61" s="53">
        <v>30</v>
      </c>
    </row>
    <row r="62" spans="2:3" ht="14.25" x14ac:dyDescent="0.2">
      <c r="B62" s="52">
        <v>43259</v>
      </c>
      <c r="C62" s="55">
        <v>31.0625</v>
      </c>
    </row>
    <row r="63" spans="2:3" ht="14.25" x14ac:dyDescent="0.2">
      <c r="B63" s="54">
        <v>43262</v>
      </c>
      <c r="C63" s="53">
        <v>30.5625</v>
      </c>
    </row>
    <row r="64" spans="2:3" ht="14.25" x14ac:dyDescent="0.2">
      <c r="B64" s="52">
        <v>43263</v>
      </c>
      <c r="C64" s="55">
        <v>32.3125</v>
      </c>
    </row>
    <row r="65" spans="2:3" ht="14.25" x14ac:dyDescent="0.2">
      <c r="B65" s="54">
        <v>43264</v>
      </c>
      <c r="C65" s="53">
        <v>31.1875</v>
      </c>
    </row>
    <row r="66" spans="2:3" ht="14.25" x14ac:dyDescent="0.2">
      <c r="B66" s="52">
        <v>43265</v>
      </c>
      <c r="C66" s="55">
        <v>31.6875</v>
      </c>
    </row>
    <row r="67" spans="2:3" ht="14.25" x14ac:dyDescent="0.2">
      <c r="B67" s="54">
        <v>43266</v>
      </c>
      <c r="C67" s="53">
        <v>31.0625</v>
      </c>
    </row>
    <row r="68" spans="2:3" ht="14.25" x14ac:dyDescent="0.2">
      <c r="B68" s="52">
        <v>43269</v>
      </c>
      <c r="C68" s="55">
        <v>32.5625</v>
      </c>
    </row>
    <row r="69" spans="2:3" ht="14.25" x14ac:dyDescent="0.2">
      <c r="B69" s="54">
        <v>43270</v>
      </c>
      <c r="C69" s="53">
        <v>34.0625</v>
      </c>
    </row>
    <row r="70" spans="2:3" ht="14.25" x14ac:dyDescent="0.2">
      <c r="B70" s="52">
        <v>43272</v>
      </c>
      <c r="C70" s="55">
        <v>33.5</v>
      </c>
    </row>
    <row r="71" spans="2:3" ht="14.25" x14ac:dyDescent="0.2">
      <c r="B71" s="54">
        <v>43273</v>
      </c>
      <c r="C71" s="53">
        <v>33.125</v>
      </c>
    </row>
    <row r="72" spans="2:3" ht="14.25" x14ac:dyDescent="0.2">
      <c r="B72" s="52">
        <v>43276</v>
      </c>
      <c r="C72" s="55">
        <v>34.5</v>
      </c>
    </row>
    <row r="73" spans="2:3" ht="14.25" x14ac:dyDescent="0.2">
      <c r="B73" s="54">
        <v>43277</v>
      </c>
      <c r="C73" s="53">
        <v>33.9375</v>
      </c>
    </row>
    <row r="74" spans="2:3" ht="14.25" x14ac:dyDescent="0.2">
      <c r="B74" s="52">
        <v>43278</v>
      </c>
      <c r="C74" s="55">
        <v>33.375</v>
      </c>
    </row>
    <row r="75" spans="2:3" ht="14.25" x14ac:dyDescent="0.2">
      <c r="B75" s="54">
        <v>43279</v>
      </c>
      <c r="C75" s="53">
        <v>34.3125</v>
      </c>
    </row>
    <row r="76" spans="2:3" ht="14.25" x14ac:dyDescent="0.2">
      <c r="B76" s="52">
        <v>43280</v>
      </c>
      <c r="C76" s="55">
        <v>33.875</v>
      </c>
    </row>
    <row r="77" spans="2:3" ht="14.25" x14ac:dyDescent="0.2">
      <c r="B77" s="54">
        <v>43283</v>
      </c>
      <c r="C77" s="53">
        <v>34.75</v>
      </c>
    </row>
    <row r="78" spans="2:3" ht="14.25" x14ac:dyDescent="0.2">
      <c r="B78" s="52">
        <v>43284</v>
      </c>
      <c r="C78" s="55">
        <v>35.625</v>
      </c>
    </row>
    <row r="79" spans="2:3" ht="14.25" x14ac:dyDescent="0.2">
      <c r="B79" s="54">
        <v>43285</v>
      </c>
      <c r="C79" s="53">
        <v>34.9375</v>
      </c>
    </row>
    <row r="80" spans="2:3" ht="14.25" x14ac:dyDescent="0.2">
      <c r="B80" s="52">
        <v>43286</v>
      </c>
      <c r="C80" s="55">
        <v>35.9375</v>
      </c>
    </row>
    <row r="81" spans="2:3" ht="14.25" x14ac:dyDescent="0.2">
      <c r="B81" s="54">
        <v>43287</v>
      </c>
      <c r="C81" s="53">
        <v>35.0625</v>
      </c>
    </row>
    <row r="82" spans="2:3" ht="14.25" x14ac:dyDescent="0.2">
      <c r="B82" s="52">
        <v>43291</v>
      </c>
      <c r="C82" s="55">
        <v>33.75</v>
      </c>
    </row>
    <row r="83" spans="2:3" ht="14.25" x14ac:dyDescent="0.2">
      <c r="B83" s="54">
        <v>43292</v>
      </c>
      <c r="C83" s="53">
        <v>34.1875</v>
      </c>
    </row>
    <row r="84" spans="2:3" ht="14.25" x14ac:dyDescent="0.2">
      <c r="B84" s="52">
        <v>43293</v>
      </c>
      <c r="C84" s="55">
        <v>35.375</v>
      </c>
    </row>
    <row r="85" spans="2:3" ht="14.25" x14ac:dyDescent="0.2">
      <c r="B85" s="54">
        <v>43294</v>
      </c>
      <c r="C85" s="53">
        <v>37.625</v>
      </c>
    </row>
    <row r="86" spans="2:3" ht="14.25" x14ac:dyDescent="0.2">
      <c r="B86" s="52">
        <v>43297</v>
      </c>
      <c r="C86" s="55">
        <v>36.6875</v>
      </c>
    </row>
    <row r="87" spans="2:3" ht="14.25" x14ac:dyDescent="0.2">
      <c r="B87" s="54">
        <v>43298</v>
      </c>
      <c r="C87" s="53">
        <v>37</v>
      </c>
    </row>
    <row r="88" spans="2:3" ht="14.25" x14ac:dyDescent="0.2">
      <c r="B88" s="52">
        <v>43299</v>
      </c>
      <c r="C88" s="55">
        <v>38</v>
      </c>
    </row>
    <row r="89" spans="2:3" ht="14.25" x14ac:dyDescent="0.2">
      <c r="B89" s="54">
        <v>43300</v>
      </c>
      <c r="C89" s="53">
        <v>38.125</v>
      </c>
    </row>
    <row r="90" spans="2:3" ht="14.25" x14ac:dyDescent="0.2">
      <c r="B90" s="52">
        <v>43301</v>
      </c>
      <c r="C90" s="55">
        <v>37.5625</v>
      </c>
    </row>
    <row r="91" spans="2:3" ht="14.25" x14ac:dyDescent="0.2">
      <c r="B91" s="54">
        <v>43304</v>
      </c>
      <c r="C91" s="53">
        <v>36.4375</v>
      </c>
    </row>
    <row r="92" spans="2:3" ht="14.25" x14ac:dyDescent="0.2">
      <c r="B92" s="52">
        <v>43305</v>
      </c>
      <c r="C92" s="55">
        <v>37</v>
      </c>
    </row>
    <row r="93" spans="2:3" ht="14.25" x14ac:dyDescent="0.2">
      <c r="B93" s="54">
        <v>43306</v>
      </c>
      <c r="C93" s="53">
        <v>35.875</v>
      </c>
    </row>
    <row r="94" spans="2:3" ht="14.25" x14ac:dyDescent="0.2">
      <c r="B94" s="52">
        <v>43307</v>
      </c>
      <c r="C94" s="55">
        <v>36.5625</v>
      </c>
    </row>
    <row r="95" spans="2:3" ht="14.25" x14ac:dyDescent="0.2">
      <c r="B95" s="54">
        <v>43308</v>
      </c>
      <c r="C95" s="53">
        <v>35.4375</v>
      </c>
    </row>
    <row r="96" spans="2:3" ht="14.25" x14ac:dyDescent="0.2">
      <c r="B96" s="52">
        <v>43311</v>
      </c>
      <c r="C96" s="55">
        <v>36.8125</v>
      </c>
    </row>
    <row r="97" spans="2:3" ht="14.25" x14ac:dyDescent="0.2">
      <c r="B97" s="54">
        <v>43312</v>
      </c>
      <c r="C97" s="53">
        <v>37.75</v>
      </c>
    </row>
    <row r="98" spans="2:3" ht="14.25" x14ac:dyDescent="0.2">
      <c r="B98" s="52">
        <v>43313</v>
      </c>
      <c r="C98" s="55">
        <v>37.0625</v>
      </c>
    </row>
    <row r="99" spans="2:3" ht="14.25" x14ac:dyDescent="0.2">
      <c r="B99" s="54">
        <v>43314</v>
      </c>
      <c r="C99" s="53">
        <v>36.4375</v>
      </c>
    </row>
    <row r="100" spans="2:3" ht="14.25" x14ac:dyDescent="0.2">
      <c r="B100" s="52">
        <v>43315</v>
      </c>
      <c r="C100" s="55">
        <v>35.625</v>
      </c>
    </row>
    <row r="101" spans="2:3" ht="14.25" x14ac:dyDescent="0.2">
      <c r="B101" s="54">
        <v>43318</v>
      </c>
      <c r="C101" s="53">
        <v>36.0625</v>
      </c>
    </row>
    <row r="102" spans="2:3" ht="14.25" x14ac:dyDescent="0.2">
      <c r="B102" s="52">
        <v>43319</v>
      </c>
      <c r="C102" s="55">
        <v>36.6875</v>
      </c>
    </row>
    <row r="103" spans="2:3" ht="14.25" x14ac:dyDescent="0.2">
      <c r="B103" s="54">
        <v>43320</v>
      </c>
      <c r="C103" s="53">
        <v>33.75</v>
      </c>
    </row>
    <row r="104" spans="2:3" ht="14.25" x14ac:dyDescent="0.2">
      <c r="B104" s="52">
        <v>43321</v>
      </c>
      <c r="C104" s="55">
        <v>34.875</v>
      </c>
    </row>
    <row r="105" spans="2:3" ht="14.25" x14ac:dyDescent="0.2">
      <c r="B105" s="54">
        <v>43322</v>
      </c>
      <c r="C105" s="53">
        <v>33.8125</v>
      </c>
    </row>
    <row r="106" spans="2:3" ht="14.25" x14ac:dyDescent="0.2">
      <c r="B106" s="52">
        <v>43325</v>
      </c>
      <c r="C106" s="55">
        <v>36.375</v>
      </c>
    </row>
    <row r="107" spans="2:3" ht="14.25" x14ac:dyDescent="0.2">
      <c r="B107" s="54">
        <v>43326</v>
      </c>
      <c r="C107" s="53">
        <v>37.1875</v>
      </c>
    </row>
    <row r="108" spans="2:3" ht="14.25" x14ac:dyDescent="0.2">
      <c r="B108" s="52">
        <v>43327</v>
      </c>
      <c r="C108" s="55">
        <v>37.625</v>
      </c>
    </row>
    <row r="109" spans="2:3" ht="14.25" x14ac:dyDescent="0.2">
      <c r="B109" s="54">
        <v>43328</v>
      </c>
      <c r="C109" s="53">
        <v>37.125</v>
      </c>
    </row>
    <row r="110" spans="2:3" ht="14.25" x14ac:dyDescent="0.2">
      <c r="B110" s="52">
        <v>43329</v>
      </c>
      <c r="C110" s="55">
        <v>37.1875</v>
      </c>
    </row>
    <row r="111" spans="2:3" ht="14.25" x14ac:dyDescent="0.2">
      <c r="B111" s="54">
        <v>43333</v>
      </c>
      <c r="C111" s="53">
        <v>37.125</v>
      </c>
    </row>
    <row r="112" spans="2:3" ht="14.25" x14ac:dyDescent="0.2">
      <c r="B112" s="52">
        <v>43334</v>
      </c>
      <c r="C112" s="55">
        <v>35.5</v>
      </c>
    </row>
    <row r="113" spans="2:5" ht="14.25" x14ac:dyDescent="0.2">
      <c r="B113" s="54">
        <v>43335</v>
      </c>
      <c r="C113" s="53">
        <v>36.9375</v>
      </c>
    </row>
    <row r="114" spans="2:5" ht="14.25" x14ac:dyDescent="0.2">
      <c r="B114" s="52">
        <v>43336</v>
      </c>
      <c r="C114" s="55">
        <v>36.875</v>
      </c>
    </row>
    <row r="115" spans="2:5" ht="14.25" x14ac:dyDescent="0.2">
      <c r="B115" s="54">
        <v>43339</v>
      </c>
      <c r="C115" s="53">
        <v>36.1875</v>
      </c>
    </row>
    <row r="116" spans="2:5" ht="14.25" x14ac:dyDescent="0.2">
      <c r="B116" s="52">
        <v>43340</v>
      </c>
      <c r="C116" s="55">
        <v>36.4375</v>
      </c>
    </row>
    <row r="117" spans="2:5" ht="14.25" x14ac:dyDescent="0.2">
      <c r="B117" s="54">
        <v>43341</v>
      </c>
      <c r="C117" s="53">
        <v>36.5</v>
      </c>
    </row>
    <row r="118" spans="2:5" ht="14.25" x14ac:dyDescent="0.2">
      <c r="B118" s="52">
        <v>43342</v>
      </c>
      <c r="C118" s="55">
        <v>37.75</v>
      </c>
    </row>
    <row r="119" spans="2:5" ht="14.25" x14ac:dyDescent="0.2">
      <c r="B119" s="52">
        <v>43343</v>
      </c>
      <c r="C119" s="55">
        <v>40.5</v>
      </c>
      <c r="E119" s="56"/>
    </row>
    <row r="120" spans="2:5" ht="14.25" x14ac:dyDescent="0.2">
      <c r="B120" s="52">
        <v>43346</v>
      </c>
      <c r="C120" s="55">
        <v>41</v>
      </c>
    </row>
    <row r="121" spans="2:5" ht="14.25" x14ac:dyDescent="0.2">
      <c r="B121" s="52">
        <v>43347</v>
      </c>
      <c r="C121" s="55"/>
    </row>
    <row r="122" spans="2:5" ht="14.25" x14ac:dyDescent="0.2">
      <c r="B122" s="52">
        <v>43348</v>
      </c>
      <c r="C122" s="55"/>
    </row>
    <row r="123" spans="2:5" ht="14.25" x14ac:dyDescent="0.2">
      <c r="B123" s="52">
        <v>43349</v>
      </c>
      <c r="C123" s="55"/>
    </row>
    <row r="124" spans="2:5" ht="14.25" x14ac:dyDescent="0.2">
      <c r="B124" s="52">
        <v>43350</v>
      </c>
      <c r="C124" s="55"/>
    </row>
    <row r="125" spans="2:5" ht="14.25" x14ac:dyDescent="0.2">
      <c r="B125" s="52">
        <v>43353</v>
      </c>
      <c r="C125" s="55"/>
    </row>
    <row r="126" spans="2:5" ht="14.25" x14ac:dyDescent="0.2">
      <c r="B126" s="52">
        <v>43354</v>
      </c>
      <c r="C126" s="55"/>
    </row>
    <row r="127" spans="2:5" ht="14.25" x14ac:dyDescent="0.2">
      <c r="B127" s="52">
        <v>43355</v>
      </c>
      <c r="C127" s="55"/>
    </row>
    <row r="128" spans="2:5" ht="14.25" x14ac:dyDescent="0.2">
      <c r="B128" s="52">
        <v>43356</v>
      </c>
      <c r="C128" s="5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1"/>
  <sheetViews>
    <sheetView topLeftCell="A40" workbookViewId="0">
      <selection activeCell="F35" sqref="F35"/>
    </sheetView>
  </sheetViews>
  <sheetFormatPr baseColWidth="10" defaultRowHeight="12.75" x14ac:dyDescent="0.2"/>
  <sheetData>
    <row r="1" spans="2:2" x14ac:dyDescent="0.2">
      <c r="B1" s="62">
        <v>43101</v>
      </c>
    </row>
    <row r="2" spans="2:2" x14ac:dyDescent="0.2">
      <c r="B2" s="62">
        <v>43143</v>
      </c>
    </row>
    <row r="3" spans="2:2" x14ac:dyDescent="0.2">
      <c r="B3" s="62">
        <v>43144</v>
      </c>
    </row>
    <row r="4" spans="2:2" x14ac:dyDescent="0.2">
      <c r="B4" s="62">
        <v>43188</v>
      </c>
    </row>
    <row r="5" spans="2:2" x14ac:dyDescent="0.2">
      <c r="B5" s="62">
        <v>43189</v>
      </c>
    </row>
    <row r="6" spans="2:2" x14ac:dyDescent="0.2">
      <c r="B6" s="62">
        <v>43192</v>
      </c>
    </row>
    <row r="7" spans="2:2" x14ac:dyDescent="0.2">
      <c r="B7" s="62">
        <v>43220</v>
      </c>
    </row>
    <row r="8" spans="2:2" x14ac:dyDescent="0.2">
      <c r="B8" s="62">
        <v>43221</v>
      </c>
    </row>
    <row r="9" spans="2:2" x14ac:dyDescent="0.2">
      <c r="B9" s="62">
        <v>43245</v>
      </c>
    </row>
    <row r="10" spans="2:2" x14ac:dyDescent="0.2">
      <c r="B10" s="62">
        <v>43271</v>
      </c>
    </row>
    <row r="11" spans="2:2" x14ac:dyDescent="0.2">
      <c r="B11" s="62">
        <v>43290</v>
      </c>
    </row>
    <row r="12" spans="2:2" x14ac:dyDescent="0.2">
      <c r="B12" s="62">
        <v>43332</v>
      </c>
    </row>
    <row r="13" spans="2:2" x14ac:dyDescent="0.2">
      <c r="B13" s="62">
        <v>43388</v>
      </c>
    </row>
    <row r="14" spans="2:2" x14ac:dyDescent="0.2">
      <c r="B14" s="62">
        <v>43410</v>
      </c>
    </row>
    <row r="15" spans="2:2" x14ac:dyDescent="0.2">
      <c r="B15" s="62">
        <v>43423</v>
      </c>
    </row>
    <row r="16" spans="2:2" x14ac:dyDescent="0.2">
      <c r="B16" s="62">
        <v>43434</v>
      </c>
    </row>
    <row r="17" spans="2:2" x14ac:dyDescent="0.2">
      <c r="B17" s="62">
        <v>43442</v>
      </c>
    </row>
    <row r="18" spans="2:2" x14ac:dyDescent="0.2">
      <c r="B18" s="62">
        <v>43458</v>
      </c>
    </row>
    <row r="19" spans="2:2" x14ac:dyDescent="0.2">
      <c r="B19" s="62">
        <v>43459</v>
      </c>
    </row>
    <row r="20" spans="2:2" x14ac:dyDescent="0.2">
      <c r="B20" s="62">
        <v>43465</v>
      </c>
    </row>
    <row r="21" spans="2:2" x14ac:dyDescent="0.2">
      <c r="B21" s="62">
        <v>43466</v>
      </c>
    </row>
    <row r="22" spans="2:2" x14ac:dyDescent="0.2">
      <c r="B22" s="62">
        <v>43528</v>
      </c>
    </row>
    <row r="23" spans="2:2" x14ac:dyDescent="0.2">
      <c r="B23" s="62">
        <v>43529</v>
      </c>
    </row>
    <row r="24" spans="2:2" x14ac:dyDescent="0.2">
      <c r="B24" s="62">
        <v>43548</v>
      </c>
    </row>
    <row r="25" spans="2:2" x14ac:dyDescent="0.2">
      <c r="B25" s="62">
        <v>43557</v>
      </c>
    </row>
    <row r="26" spans="2:2" x14ac:dyDescent="0.2">
      <c r="B26" s="62">
        <v>43573</v>
      </c>
    </row>
    <row r="27" spans="2:2" x14ac:dyDescent="0.2">
      <c r="B27" s="62">
        <v>43574</v>
      </c>
    </row>
    <row r="28" spans="2:2" x14ac:dyDescent="0.2">
      <c r="B28" s="62">
        <v>43586</v>
      </c>
    </row>
    <row r="29" spans="2:2" x14ac:dyDescent="0.2">
      <c r="B29" s="62">
        <v>43610</v>
      </c>
    </row>
    <row r="30" spans="2:2" x14ac:dyDescent="0.2">
      <c r="B30" s="62">
        <v>43633</v>
      </c>
    </row>
    <row r="31" spans="2:2" x14ac:dyDescent="0.2">
      <c r="B31" s="62">
        <v>43636</v>
      </c>
    </row>
    <row r="32" spans="2:2" x14ac:dyDescent="0.2">
      <c r="B32" s="62">
        <v>43654</v>
      </c>
    </row>
    <row r="33" spans="2:2" x14ac:dyDescent="0.2">
      <c r="B33" s="62">
        <v>43655</v>
      </c>
    </row>
    <row r="34" spans="2:2" x14ac:dyDescent="0.2">
      <c r="B34" s="62">
        <v>43696</v>
      </c>
    </row>
    <row r="35" spans="2:2" x14ac:dyDescent="0.2">
      <c r="B35" s="62">
        <v>43752</v>
      </c>
    </row>
    <row r="36" spans="2:2" x14ac:dyDescent="0.2">
      <c r="B36" s="62">
        <v>43775</v>
      </c>
    </row>
    <row r="37" spans="2:2" x14ac:dyDescent="0.2">
      <c r="B37" s="62">
        <v>43787</v>
      </c>
    </row>
    <row r="38" spans="2:2" x14ac:dyDescent="0.2">
      <c r="B38" s="62">
        <v>43823</v>
      </c>
    </row>
    <row r="39" spans="2:2" x14ac:dyDescent="0.2">
      <c r="B39" s="62">
        <v>43824</v>
      </c>
    </row>
    <row r="40" spans="2:2" x14ac:dyDescent="0.2">
      <c r="B40" s="62">
        <v>43830</v>
      </c>
    </row>
    <row r="41" spans="2:2" x14ac:dyDescent="0.2">
      <c r="B41" s="62">
        <v>43831</v>
      </c>
    </row>
    <row r="42" spans="2:2" x14ac:dyDescent="0.2">
      <c r="B42" s="62">
        <v>43885</v>
      </c>
    </row>
    <row r="43" spans="2:2" x14ac:dyDescent="0.2">
      <c r="B43" s="62">
        <v>43886</v>
      </c>
    </row>
    <row r="44" spans="2:2" x14ac:dyDescent="0.2">
      <c r="B44" s="62">
        <v>43913</v>
      </c>
    </row>
    <row r="45" spans="2:2" x14ac:dyDescent="0.2">
      <c r="B45" s="62">
        <v>43914</v>
      </c>
    </row>
    <row r="46" spans="2:2" x14ac:dyDescent="0.2">
      <c r="B46" s="62">
        <v>43923</v>
      </c>
    </row>
    <row r="47" spans="2:2" x14ac:dyDescent="0.2">
      <c r="B47" s="62">
        <v>43930</v>
      </c>
    </row>
    <row r="48" spans="2:2" x14ac:dyDescent="0.2">
      <c r="B48" s="62">
        <v>43931</v>
      </c>
    </row>
    <row r="49" spans="2:2" x14ac:dyDescent="0.2">
      <c r="B49" s="62">
        <v>43952</v>
      </c>
    </row>
    <row r="50" spans="2:2" x14ac:dyDescent="0.2">
      <c r="B50" s="62">
        <v>43976</v>
      </c>
    </row>
    <row r="51" spans="2:2" x14ac:dyDescent="0.2">
      <c r="B51" s="62">
        <v>43997</v>
      </c>
    </row>
    <row r="52" spans="2:2" x14ac:dyDescent="0.2">
      <c r="B52" s="62">
        <v>44002</v>
      </c>
    </row>
    <row r="53" spans="2:2" x14ac:dyDescent="0.2">
      <c r="B53" s="62">
        <v>44021</v>
      </c>
    </row>
    <row r="54" spans="2:2" x14ac:dyDescent="0.2">
      <c r="B54" s="62">
        <v>44022</v>
      </c>
    </row>
    <row r="55" spans="2:2" x14ac:dyDescent="0.2">
      <c r="B55" s="62">
        <v>44060</v>
      </c>
    </row>
    <row r="56" spans="2:2" x14ac:dyDescent="0.2">
      <c r="B56" s="62">
        <v>44116</v>
      </c>
    </row>
    <row r="57" spans="2:2" x14ac:dyDescent="0.2">
      <c r="B57" s="62">
        <v>44141</v>
      </c>
    </row>
    <row r="58" spans="2:2" x14ac:dyDescent="0.2">
      <c r="B58" s="62">
        <v>44158</v>
      </c>
    </row>
    <row r="59" spans="2:2" x14ac:dyDescent="0.2">
      <c r="B59" s="62">
        <v>44172</v>
      </c>
    </row>
    <row r="60" spans="2:2" x14ac:dyDescent="0.2">
      <c r="B60" s="62">
        <v>44173</v>
      </c>
    </row>
    <row r="61" spans="2:2" x14ac:dyDescent="0.2">
      <c r="B61" s="62">
        <v>44190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2" sqref="D2"/>
    </sheetView>
  </sheetViews>
  <sheetFormatPr baseColWidth="10" defaultRowHeight="12.75" x14ac:dyDescent="0.2"/>
  <sheetData>
    <row r="1" spans="1:4" x14ac:dyDescent="0.2">
      <c r="A1" s="59">
        <v>43202</v>
      </c>
    </row>
    <row r="2" spans="1:4" x14ac:dyDescent="0.2">
      <c r="A2" s="59">
        <v>43200</v>
      </c>
      <c r="B2">
        <v>1</v>
      </c>
      <c r="D2">
        <f>+IF(A1&lt;A2,B2,(IF(A1&lt;A3,B3,0)))</f>
        <v>2</v>
      </c>
    </row>
    <row r="3" spans="1:4" x14ac:dyDescent="0.2">
      <c r="A3" s="59">
        <v>43230</v>
      </c>
      <c r="B3">
        <v>2</v>
      </c>
    </row>
    <row r="4" spans="1:4" x14ac:dyDescent="0.2">
      <c r="A4" s="59">
        <v>43261</v>
      </c>
      <c r="B4">
        <v>3</v>
      </c>
    </row>
    <row r="5" spans="1:4" x14ac:dyDescent="0.2">
      <c r="A5" s="59">
        <v>43291</v>
      </c>
      <c r="B5">
        <v>4</v>
      </c>
    </row>
    <row r="6" spans="1:4" x14ac:dyDescent="0.2">
      <c r="A6" s="59">
        <v>43322</v>
      </c>
      <c r="B6">
        <v>5</v>
      </c>
    </row>
    <row r="7" spans="1:4" x14ac:dyDescent="0.2">
      <c r="A7" s="59">
        <v>43353</v>
      </c>
      <c r="B7">
        <v>6</v>
      </c>
    </row>
    <row r="8" spans="1:4" x14ac:dyDescent="0.2">
      <c r="A8" s="59">
        <v>43383</v>
      </c>
      <c r="B8">
        <v>7</v>
      </c>
    </row>
    <row r="9" spans="1:4" x14ac:dyDescent="0.2">
      <c r="A9" s="59">
        <v>43414</v>
      </c>
      <c r="B9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Clase 5 (DL 10 años)</vt:lpstr>
      <vt:lpstr>Clase 6 (DL 3 años)</vt:lpstr>
      <vt:lpstr>TM20</vt:lpstr>
      <vt:lpstr>Feriados</vt:lpstr>
      <vt:lpstr>Hoja2</vt:lpstr>
      <vt:lpstr>'Clase 5 (DL 10 años)'!Área_de_impresión</vt:lpstr>
      <vt:lpstr>'Clase 6 (DL 3 años)'!Área_de_impresión</vt:lpstr>
    </vt:vector>
  </TitlesOfParts>
  <Company>Banco Macro Bansud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Lintura Leandro</dc:creator>
  <cp:lastModifiedBy>Mauro Jorge Zambon</cp:lastModifiedBy>
  <cp:lastPrinted>2010-08-11T18:04:28Z</cp:lastPrinted>
  <dcterms:created xsi:type="dcterms:W3CDTF">2010-06-02T16:23:26Z</dcterms:created>
  <dcterms:modified xsi:type="dcterms:W3CDTF">2022-02-17T13:58:18Z</dcterms:modified>
</cp:coreProperties>
</file>